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/>
  <bookViews>
    <workbookView xWindow="0" yWindow="0" windowWidth="2370" windowHeight="0" firstSheet="6" activeTab="8"/>
  </bookViews>
  <sheets>
    <sheet name="جلد " sheetId="36" r:id="rId1"/>
    <sheet name="روكش" sheetId="32" r:id="rId2"/>
    <sheet name="برنامه " sheetId="15" r:id="rId3"/>
    <sheet name="حقوق و مزایای مستمر" sheetId="9" r:id="rId4"/>
    <sheet name="سایر هزینه های پرسنلی " sheetId="10" r:id="rId5"/>
    <sheet name="سایر هزینه ها " sheetId="31" r:id="rId6"/>
    <sheet name="تملک " sheetId="33" r:id="rId7"/>
    <sheet name="بودجه ریزی مبتنی بر عملکرد" sheetId="37" r:id="rId8"/>
    <sheet name="اطلاعات نیروی انسانی" sheetId="7" r:id="rId9"/>
  </sheets>
  <definedNames>
    <definedName name="_xlnm.Print_Area" localSheetId="8">'اطلاعات نیروی انسانی'!$B$2:$L$38</definedName>
    <definedName name="_xlnm.Print_Area" localSheetId="2">'برنامه '!$B$2:$I$36</definedName>
    <definedName name="_xlnm.Print_Area" localSheetId="6">'تملک '!$D$5:$M$21</definedName>
    <definedName name="_xlnm.Print_Area" localSheetId="3">'حقوق و مزایای مستمر'!$B$2:$N$34</definedName>
    <definedName name="_xlnm.Print_Area" localSheetId="1">روكش!$B$2:$P$14</definedName>
    <definedName name="_xlnm.Print_Area" localSheetId="5">'سایر هزینه ها '!$B$2:$M$53</definedName>
    <definedName name="_xlnm.Print_Area" localSheetId="4">'سایر هزینه های پرسنلی '!$B$2:$O$35</definedName>
  </definedNames>
  <calcPr calcId="162913"/>
</workbook>
</file>

<file path=xl/calcChain.xml><?xml version="1.0" encoding="utf-8"?>
<calcChain xmlns="http://schemas.openxmlformats.org/spreadsheetml/2006/main">
  <c r="H33" i="7" l="1"/>
  <c r="F33" i="7"/>
  <c r="D19" i="9" s="1"/>
  <c r="I19" i="7"/>
  <c r="D26" i="9" s="1"/>
  <c r="H19" i="7"/>
  <c r="G19" i="7"/>
  <c r="D16" i="9" s="1"/>
  <c r="F19" i="7"/>
  <c r="E19" i="7"/>
  <c r="D19" i="7"/>
  <c r="C19" i="7"/>
  <c r="I13" i="37"/>
  <c r="I12" i="37"/>
  <c r="G26" i="37"/>
  <c r="H26" i="37"/>
  <c r="G23" i="37"/>
  <c r="H23" i="37"/>
  <c r="G20" i="37"/>
  <c r="H20" i="37"/>
  <c r="G17" i="37"/>
  <c r="H17" i="37"/>
  <c r="F26" i="37"/>
  <c r="F23" i="37"/>
  <c r="F20" i="37"/>
  <c r="F17" i="37"/>
  <c r="F14" i="37"/>
  <c r="I25" i="37"/>
  <c r="I26" i="37" s="1"/>
  <c r="I22" i="37"/>
  <c r="I23" i="37" s="1"/>
  <c r="I19" i="37"/>
  <c r="I20" i="37" s="1"/>
  <c r="F27" i="37" l="1"/>
  <c r="J19" i="37"/>
  <c r="J22" i="37"/>
  <c r="J19" i="7"/>
  <c r="J25" i="37"/>
  <c r="D22" i="9"/>
  <c r="D13" i="9"/>
  <c r="I16" i="37" l="1"/>
  <c r="J15" i="37"/>
  <c r="H14" i="37"/>
  <c r="H27" i="37" s="1"/>
  <c r="G14" i="37"/>
  <c r="G27" i="37" s="1"/>
  <c r="J13" i="37"/>
  <c r="J12" i="37"/>
  <c r="J26" i="37" l="1"/>
  <c r="I17" i="37"/>
  <c r="I14" i="37"/>
  <c r="I27" i="37" s="1"/>
  <c r="J16" i="37"/>
  <c r="E18" i="15" l="1"/>
  <c r="I9" i="32"/>
  <c r="M48" i="31"/>
  <c r="K49" i="31"/>
  <c r="H18" i="15" s="1"/>
  <c r="I28" i="10"/>
  <c r="O28" i="10" s="1"/>
  <c r="I27" i="10"/>
  <c r="O27" i="10" s="1"/>
  <c r="L29" i="10"/>
  <c r="M29" i="10"/>
  <c r="M11" i="31" l="1"/>
  <c r="M12" i="31"/>
  <c r="M13" i="31"/>
  <c r="M14" i="31"/>
  <c r="M15" i="31"/>
  <c r="M16" i="31"/>
  <c r="M17" i="31"/>
  <c r="M18" i="31"/>
  <c r="M19" i="31"/>
  <c r="M20" i="31"/>
  <c r="M21" i="31"/>
  <c r="M22" i="31"/>
  <c r="M23" i="31"/>
  <c r="M24" i="31"/>
  <c r="M25" i="31"/>
  <c r="M26" i="31"/>
  <c r="M27" i="31"/>
  <c r="M28" i="31"/>
  <c r="M29" i="31"/>
  <c r="M30" i="31"/>
  <c r="M31" i="31"/>
  <c r="M32" i="31"/>
  <c r="M33" i="31"/>
  <c r="M34" i="31"/>
  <c r="M35" i="31"/>
  <c r="M36" i="31"/>
  <c r="M37" i="31"/>
  <c r="M38" i="31"/>
  <c r="M39" i="31"/>
  <c r="M40" i="31"/>
  <c r="M41" i="31"/>
  <c r="M42" i="31"/>
  <c r="M43" i="31"/>
  <c r="M44" i="31"/>
  <c r="M45" i="31"/>
  <c r="M46" i="31"/>
  <c r="M47" i="31"/>
  <c r="G49" i="31"/>
  <c r="H11" i="15" s="1"/>
  <c r="L49" i="31"/>
  <c r="H19" i="15" s="1"/>
  <c r="J49" i="31"/>
  <c r="H17" i="15" s="1"/>
  <c r="I17" i="15" s="1"/>
  <c r="M12" i="33"/>
  <c r="I49" i="31"/>
  <c r="H49" i="31"/>
  <c r="K29" i="10"/>
  <c r="N29" i="10"/>
  <c r="J29" i="10"/>
  <c r="F29" i="10"/>
  <c r="G29" i="10"/>
  <c r="H29" i="10"/>
  <c r="E29" i="10"/>
  <c r="L29" i="9"/>
  <c r="K29" i="9"/>
  <c r="J29" i="9"/>
  <c r="F29" i="9"/>
  <c r="G29" i="9"/>
  <c r="H29" i="9"/>
  <c r="E29" i="9"/>
  <c r="M11" i="9"/>
  <c r="M12" i="9"/>
  <c r="M13" i="9"/>
  <c r="M14" i="9"/>
  <c r="M15" i="9"/>
  <c r="M16" i="9"/>
  <c r="M17" i="9"/>
  <c r="M18" i="9"/>
  <c r="M19" i="9"/>
  <c r="M20" i="9"/>
  <c r="M21" i="9"/>
  <c r="M22" i="9"/>
  <c r="M23" i="9"/>
  <c r="M24" i="9"/>
  <c r="M10" i="9"/>
  <c r="I11" i="9"/>
  <c r="I12" i="9"/>
  <c r="N12" i="9" s="1"/>
  <c r="I13" i="9"/>
  <c r="I14" i="9"/>
  <c r="N14" i="9" s="1"/>
  <c r="I15" i="9"/>
  <c r="I16" i="9"/>
  <c r="N16" i="9" s="1"/>
  <c r="I17" i="9"/>
  <c r="I18" i="9"/>
  <c r="N18" i="9" s="1"/>
  <c r="I19" i="9"/>
  <c r="I20" i="9"/>
  <c r="N20" i="9" s="1"/>
  <c r="I21" i="9"/>
  <c r="I22" i="9"/>
  <c r="N22" i="9" s="1"/>
  <c r="I23" i="9"/>
  <c r="I24" i="9"/>
  <c r="N24" i="9" s="1"/>
  <c r="I10" i="9"/>
  <c r="L25" i="9"/>
  <c r="L30" i="9" s="1"/>
  <c r="K25" i="9"/>
  <c r="J25" i="9"/>
  <c r="J30" i="9" s="1"/>
  <c r="H25" i="9"/>
  <c r="F25" i="9"/>
  <c r="F30" i="9" s="1"/>
  <c r="G25" i="9"/>
  <c r="E25" i="9"/>
  <c r="E30" i="9" s="1"/>
  <c r="I27" i="9"/>
  <c r="I28" i="9"/>
  <c r="I26" i="9"/>
  <c r="F22" i="15"/>
  <c r="K30" i="9" l="1"/>
  <c r="N21" i="9"/>
  <c r="N15" i="9"/>
  <c r="N10" i="9"/>
  <c r="N13" i="9"/>
  <c r="H30" i="9"/>
  <c r="F16" i="15" s="1"/>
  <c r="N23" i="9"/>
  <c r="N11" i="9"/>
  <c r="N19" i="9"/>
  <c r="M49" i="31"/>
  <c r="G30" i="9"/>
  <c r="N17" i="9"/>
  <c r="H20" i="15"/>
  <c r="E17" i="15"/>
  <c r="H9" i="32"/>
  <c r="I9" i="10"/>
  <c r="O9" i="10" s="1"/>
  <c r="I8" i="10"/>
  <c r="O8" i="10" s="1"/>
  <c r="G15" i="15"/>
  <c r="F15" i="15"/>
  <c r="M27" i="9"/>
  <c r="N27" i="9" s="1"/>
  <c r="M28" i="9"/>
  <c r="N28" i="9" s="1"/>
  <c r="M26" i="9"/>
  <c r="N26" i="9" s="1"/>
  <c r="I29" i="9"/>
  <c r="M29" i="9"/>
  <c r="E33" i="7"/>
  <c r="C33" i="7"/>
  <c r="D10" i="9" s="1"/>
  <c r="L29" i="7"/>
  <c r="L28" i="7"/>
  <c r="L24" i="7"/>
  <c r="D29" i="9"/>
  <c r="J10" i="7"/>
  <c r="G19" i="15"/>
  <c r="G22" i="15" s="1"/>
  <c r="G16" i="15"/>
  <c r="G14" i="15"/>
  <c r="I10" i="10"/>
  <c r="O10" i="10" s="1"/>
  <c r="I11" i="10"/>
  <c r="O11" i="10" s="1"/>
  <c r="I12" i="10"/>
  <c r="O12" i="10" s="1"/>
  <c r="I13" i="10"/>
  <c r="O13" i="10" s="1"/>
  <c r="I14" i="10"/>
  <c r="O14" i="10" s="1"/>
  <c r="I15" i="10"/>
  <c r="O15" i="10" s="1"/>
  <c r="I16" i="10"/>
  <c r="O16" i="10" s="1"/>
  <c r="I17" i="10"/>
  <c r="O17" i="10" s="1"/>
  <c r="I18" i="10"/>
  <c r="O18" i="10" s="1"/>
  <c r="I19" i="10"/>
  <c r="O19" i="10" s="1"/>
  <c r="I20" i="10"/>
  <c r="O20" i="10" s="1"/>
  <c r="I21" i="10"/>
  <c r="O21" i="10" s="1"/>
  <c r="I22" i="10"/>
  <c r="O22" i="10" s="1"/>
  <c r="I23" i="10"/>
  <c r="O23" i="10" s="1"/>
  <c r="I24" i="10"/>
  <c r="O24" i="10" s="1"/>
  <c r="I25" i="10"/>
  <c r="O25" i="10" s="1"/>
  <c r="I26" i="10"/>
  <c r="O26" i="10" s="1"/>
  <c r="M13" i="33"/>
  <c r="I16" i="15" l="1"/>
  <c r="L33" i="7"/>
  <c r="I29" i="10"/>
  <c r="I19" i="15"/>
  <c r="I15" i="15"/>
  <c r="E16" i="15"/>
  <c r="N29" i="9"/>
  <c r="E15" i="15" l="1"/>
  <c r="M14" i="33"/>
  <c r="M15" i="33"/>
  <c r="K16" i="33"/>
  <c r="G27" i="15" s="1"/>
  <c r="L16" i="33"/>
  <c r="J16" i="33"/>
  <c r="G26" i="15" s="1"/>
  <c r="E26" i="15" s="1"/>
  <c r="G28" i="15"/>
  <c r="E28" i="15" s="1"/>
  <c r="H13" i="15"/>
  <c r="H12" i="15"/>
  <c r="H22" i="15"/>
  <c r="G13" i="15"/>
  <c r="G11" i="15"/>
  <c r="G12" i="15"/>
  <c r="F13" i="15"/>
  <c r="G20" i="15" l="1"/>
  <c r="I13" i="15"/>
  <c r="G21" i="15"/>
  <c r="H21" i="15"/>
  <c r="H23" i="15" s="1"/>
  <c r="G30" i="15"/>
  <c r="E30" i="15" s="1"/>
  <c r="E27" i="15"/>
  <c r="E13" i="15"/>
  <c r="F12" i="15"/>
  <c r="E9" i="32" s="1"/>
  <c r="I25" i="9"/>
  <c r="I30" i="9" s="1"/>
  <c r="M25" i="9"/>
  <c r="M30" i="9" s="1"/>
  <c r="O29" i="10"/>
  <c r="D25" i="9"/>
  <c r="D30" i="9" s="1"/>
  <c r="G31" i="15"/>
  <c r="E31" i="15" s="1"/>
  <c r="G29" i="15"/>
  <c r="E29" i="15" s="1"/>
  <c r="F9" i="32"/>
  <c r="G9" i="32" l="1"/>
  <c r="G23" i="15"/>
  <c r="M9" i="32"/>
  <c r="E32" i="15"/>
  <c r="I12" i="15"/>
  <c r="F21" i="15"/>
  <c r="N9" i="32"/>
  <c r="L9" i="32"/>
  <c r="G32" i="15"/>
  <c r="O9" i="32" l="1"/>
  <c r="I21" i="15"/>
  <c r="E21" i="15" s="1"/>
  <c r="E12" i="15"/>
  <c r="M16" i="33"/>
  <c r="L10" i="7" l="1"/>
  <c r="L19" i="7" l="1"/>
  <c r="J15" i="7"/>
  <c r="L15" i="7" s="1"/>
  <c r="J14" i="7"/>
  <c r="L14" i="7" s="1"/>
  <c r="F11" i="15" l="1"/>
  <c r="I11" i="15" s="1"/>
  <c r="F14" i="15"/>
  <c r="I14" i="15" l="1"/>
  <c r="J9" i="32"/>
  <c r="K9" i="32" s="1"/>
  <c r="I22" i="15"/>
  <c r="E22" i="15" s="1"/>
  <c r="E19" i="15"/>
  <c r="F20" i="15"/>
  <c r="F23" i="15" s="1"/>
  <c r="B9" i="32"/>
  <c r="N25" i="9"/>
  <c r="I20" i="15" l="1"/>
  <c r="C9" i="32"/>
  <c r="D9" i="32" s="1"/>
  <c r="P9" i="32" s="1"/>
  <c r="E14" i="15"/>
  <c r="N30" i="9"/>
  <c r="C39" i="15" s="1"/>
  <c r="E11" i="15"/>
  <c r="I23" i="15" l="1"/>
  <c r="E20" i="15"/>
  <c r="E23" i="15" s="1"/>
</calcChain>
</file>

<file path=xl/sharedStrings.xml><?xml version="1.0" encoding="utf-8"?>
<sst xmlns="http://schemas.openxmlformats.org/spreadsheetml/2006/main" count="513" uniqueCount="285">
  <si>
    <t>« ارقام به ميليون ريال »</t>
  </si>
  <si>
    <t xml:space="preserve">جمع </t>
  </si>
  <si>
    <t>جمع</t>
  </si>
  <si>
    <t xml:space="preserve">جمع كل </t>
  </si>
  <si>
    <t>جمع كل</t>
  </si>
  <si>
    <t>شرح</t>
  </si>
  <si>
    <t xml:space="preserve">فعاليت </t>
  </si>
  <si>
    <t xml:space="preserve">خدمات درماني </t>
  </si>
  <si>
    <t>رسمي</t>
  </si>
  <si>
    <t>پيماني</t>
  </si>
  <si>
    <t xml:space="preserve"> كاركنان غير هيات علمي </t>
  </si>
  <si>
    <t>تعداد</t>
  </si>
  <si>
    <t>نيروهاي جديد الورود</t>
  </si>
  <si>
    <t xml:space="preserve">ساير منابع </t>
  </si>
  <si>
    <t xml:space="preserve">تعداد كاركنان </t>
  </si>
  <si>
    <t>جمع كل اعتبار</t>
  </si>
  <si>
    <t xml:space="preserve">واگذاري ساير امور بصورت قراردادي حجمي </t>
  </si>
  <si>
    <t xml:space="preserve">ساير هزينه هاي سرباري </t>
  </si>
  <si>
    <t xml:space="preserve">واگذاري نگهداري تاسيسات , اسانسور </t>
  </si>
  <si>
    <t xml:space="preserve">عنوان برنامه </t>
  </si>
  <si>
    <t>منابع اعتباري</t>
  </si>
  <si>
    <t xml:space="preserve">ساير هزينه ها </t>
  </si>
  <si>
    <t xml:space="preserve">رديف دستگاه </t>
  </si>
  <si>
    <t xml:space="preserve">عمومي </t>
  </si>
  <si>
    <t xml:space="preserve">اختصاصي </t>
  </si>
  <si>
    <t xml:space="preserve">بهداشت درمان </t>
  </si>
  <si>
    <t xml:space="preserve">كل </t>
  </si>
  <si>
    <t xml:space="preserve">جمع كل اعتبارات هزينه اي </t>
  </si>
  <si>
    <t>ساير هزينه هاي  پرسنلي</t>
  </si>
  <si>
    <t xml:space="preserve">جمع كل تملك دارائيهاي سرمايه اي </t>
  </si>
  <si>
    <t xml:space="preserve">مصارف </t>
  </si>
  <si>
    <t xml:space="preserve"> مجموع  اعتبارات و هزينه ها </t>
  </si>
  <si>
    <t xml:space="preserve">منابع </t>
  </si>
  <si>
    <t>« مبالغ به ميليون ريال »</t>
  </si>
  <si>
    <t>اعتبارات عمومي</t>
  </si>
  <si>
    <t>بخش بهداشت و درمان</t>
  </si>
  <si>
    <t>بخش آموزش</t>
  </si>
  <si>
    <t xml:space="preserve">برنامه خدمات درماني </t>
  </si>
  <si>
    <t>تأمين اعتبار از محل اعتبارات عمومي</t>
  </si>
  <si>
    <t xml:space="preserve">تأمين اعتبار از محل درآمد اختصاصي </t>
  </si>
  <si>
    <t>ساير</t>
  </si>
  <si>
    <t xml:space="preserve">تأمين اعتبار از محل ساير منابع </t>
  </si>
  <si>
    <t>ضريب k</t>
  </si>
  <si>
    <t>رديف دستگاه</t>
  </si>
  <si>
    <t>برنامه آموزش دكتراي تخصصي</t>
  </si>
  <si>
    <t>عمومي</t>
  </si>
  <si>
    <t>اختصاصي (برنامه خدمات درماني)</t>
  </si>
  <si>
    <t>ساير منابع</t>
  </si>
  <si>
    <t>هزينه هاي قضائي،‌ ثبتي و حقوقي، هزينه هاي بانكي، حق عضويت ، ساير ، اجراي برنامه هاي آموزشي، مذهبي و فرهنگي ، ساير اشخاص حقيقي</t>
  </si>
  <si>
    <t>قرارداد كارمعين - حرفه اي</t>
  </si>
  <si>
    <t>قرارداد كارمعين - غير حرفه اي</t>
  </si>
  <si>
    <t xml:space="preserve">ساير </t>
  </si>
  <si>
    <t>پيش بيني بازنشستگان و نيروهاي انتقالي</t>
  </si>
  <si>
    <t>حقوق و مزاياي مستمر كاركنان</t>
  </si>
  <si>
    <t>اختصاصي</t>
  </si>
  <si>
    <t xml:space="preserve">هزينه هاي پرسنلي سهم واحد </t>
  </si>
  <si>
    <t>معاون توسعه مديريت و برنامه ريزي منابع</t>
  </si>
  <si>
    <t>تاريخ و امضاء</t>
  </si>
  <si>
    <t>مدير توسعه سازمان و سرمايه انساني</t>
  </si>
  <si>
    <t xml:space="preserve">هدف كمي </t>
  </si>
  <si>
    <t xml:space="preserve">شاخص </t>
  </si>
  <si>
    <t xml:space="preserve">مقدار </t>
  </si>
  <si>
    <t xml:space="preserve">هزينه واحد </t>
  </si>
  <si>
    <t xml:space="preserve">نيمراه </t>
  </si>
  <si>
    <t xml:space="preserve">تعداد پرس </t>
  </si>
  <si>
    <t>نفر</t>
  </si>
  <si>
    <t xml:space="preserve">تعداد واحد واگذار شده </t>
  </si>
  <si>
    <t>ليتر / متر مكعب</t>
  </si>
  <si>
    <t xml:space="preserve">كيلو وات ساعت </t>
  </si>
  <si>
    <t xml:space="preserve">متر مكعب </t>
  </si>
  <si>
    <t xml:space="preserve">تعداد خطوط/ </t>
  </si>
  <si>
    <t xml:space="preserve">مترمربع/ دستگاه </t>
  </si>
  <si>
    <t>تعداد/ پروژه/ و....</t>
  </si>
  <si>
    <t>تعداد ساختمان / تعداد اتومبيل / و.....</t>
  </si>
  <si>
    <t xml:space="preserve">تعداد ساختمان </t>
  </si>
  <si>
    <t xml:space="preserve">ليتر </t>
  </si>
  <si>
    <t xml:space="preserve">بار / دفعه </t>
  </si>
  <si>
    <t>متر مربع</t>
  </si>
  <si>
    <t>بيمار</t>
  </si>
  <si>
    <t>پرس</t>
  </si>
  <si>
    <t xml:space="preserve">متر مربع </t>
  </si>
  <si>
    <t xml:space="preserve">تخت روز </t>
  </si>
  <si>
    <t xml:space="preserve">تخت روز / قلم دارو  </t>
  </si>
  <si>
    <t xml:space="preserve">رئيس بيمارستان </t>
  </si>
  <si>
    <t>منبع اعتبار</t>
  </si>
  <si>
    <t xml:space="preserve">معاونت توسعه مديريت و برنامه ريزي منابع </t>
  </si>
  <si>
    <t xml:space="preserve">بيمارستان </t>
  </si>
  <si>
    <t xml:space="preserve">درآمد اختصاصي </t>
  </si>
  <si>
    <t xml:space="preserve">قرارداد حفظ و نگهداشت تجهیزات پزشکی </t>
  </si>
  <si>
    <t xml:space="preserve">خرید خدمات پرستاری </t>
  </si>
  <si>
    <t xml:space="preserve">خرید خدمات پشتیبانی </t>
  </si>
  <si>
    <t xml:space="preserve">برون سپاری خدمات </t>
  </si>
  <si>
    <t xml:space="preserve">تعداد دستگاه </t>
  </si>
  <si>
    <t xml:space="preserve">اجرت و حق الزحمه های پرداختی </t>
  </si>
  <si>
    <t>هزینه های سایر فصول ( تبصره 3 ماده 14 آئین نامه مالی و معاملاتی )</t>
  </si>
  <si>
    <t>هزینه های سایر فصول ( ماده 45 آئین نامه مالی و معاملاتی )</t>
  </si>
  <si>
    <t>متراژ / تعداد</t>
  </si>
  <si>
    <t xml:space="preserve">فرم شماره 7- اطلاعات نيروي انساني </t>
  </si>
  <si>
    <t>طرحی</t>
  </si>
  <si>
    <t xml:space="preserve">شرکتی </t>
  </si>
  <si>
    <t xml:space="preserve">عدم وصول درآمدهای اختصاصی </t>
  </si>
  <si>
    <t xml:space="preserve">نام بیمارستان  : </t>
  </si>
  <si>
    <t>نام بیمارستان :</t>
  </si>
  <si>
    <t>نام بیمارستان  :</t>
  </si>
  <si>
    <t xml:space="preserve">نام بیمارستان  :  </t>
  </si>
  <si>
    <t>کد منبع</t>
  </si>
  <si>
    <t>درآمد اختصاصي تعهدی واحد</t>
  </si>
  <si>
    <t xml:space="preserve">شرح </t>
  </si>
  <si>
    <t xml:space="preserve">سقف تبصره 3ماده 14آئین نامه مالی و معاملاتی </t>
  </si>
  <si>
    <t xml:space="preserve">سقف ماده 45 آئین نامه مالی و معاملاتی </t>
  </si>
  <si>
    <t xml:space="preserve">مبلغ </t>
  </si>
  <si>
    <t xml:space="preserve">با تشخیص رئیس دانشگاه </t>
  </si>
  <si>
    <t>بدهی واحد از محل کمکهای پرداختی ستاد دانشگاه</t>
  </si>
  <si>
    <t xml:space="preserve">الف- هزینه ای </t>
  </si>
  <si>
    <t xml:space="preserve">ب- تملک دارائی </t>
  </si>
  <si>
    <t>عنوان پروژه/خرید دارائی</t>
  </si>
  <si>
    <t>برنامه  /طرح</t>
  </si>
  <si>
    <t xml:space="preserve">نیروهائی که از واحد حقوق می گیرند و در آن واحد کار نمی کنند </t>
  </si>
  <si>
    <t xml:space="preserve">فرم شماره 6 : بودجه ریزی بر مبنای عملکرد </t>
  </si>
  <si>
    <t xml:space="preserve">آرم دانشگاه </t>
  </si>
  <si>
    <t xml:space="preserve">مدیریت برنامه ریزی ، بودجه  و پایش عملکرد </t>
  </si>
  <si>
    <t xml:space="preserve">عنوان دستگاه : دانشگاه علوم پزشكي و خدمات بهداشتي درماني ......  - بهداشت ودرمان </t>
  </si>
  <si>
    <t xml:space="preserve">مدیریت برنامه ریزی ، بودجه و پایش عملکرد </t>
  </si>
  <si>
    <t>عنوان دستگاه : دانشگاه علوم پزشكي و خدمات بهداشتي درماني ..... - بهداشت و درمان</t>
  </si>
  <si>
    <t>دانشگاه علوم پزشكي و خدمات بهداشتي درماني.....</t>
  </si>
  <si>
    <t>مديريت برنامه ريزي ، بودجه و پايش عملكرد</t>
  </si>
  <si>
    <t>عنوان دستگاه : دانشگاه علوم پزشكي و خدمات بهداشتي درماني .....- بهداشت و درمان</t>
  </si>
  <si>
    <t xml:space="preserve">تحول سلامت </t>
  </si>
  <si>
    <t xml:space="preserve">سایر </t>
  </si>
  <si>
    <t xml:space="preserve">عنوان دستگاه : دانشگاه علوم پزشكي و خدمات بهداشتي درماني .... - بهداشت و درمان </t>
  </si>
  <si>
    <t>عنوان دستگاه : دانشگاه علوم پزشكي و خدمات بهداشتي درماني .... - بهداشت و درمان</t>
  </si>
  <si>
    <t xml:space="preserve">عنوان دستگاه : دانشگاه علوم پزشكي و خدمات بهداشتي درماني..... - بهداشت و درمان </t>
  </si>
  <si>
    <t xml:space="preserve">ردیف </t>
  </si>
  <si>
    <t>مدیریت برنامه ریزی ، بودجه و پایش عملکرد</t>
  </si>
  <si>
    <t xml:space="preserve">                          آرم دانشگاه </t>
  </si>
  <si>
    <t xml:space="preserve">هزینه های عملیاتی </t>
  </si>
  <si>
    <t xml:space="preserve">کل  حقوق و مزایای مستمر </t>
  </si>
  <si>
    <t xml:space="preserve">ارقام به میلیون ریال </t>
  </si>
  <si>
    <t xml:space="preserve">فرم شماره 1 :مجموع اعتبارات به تفکیک ردیف دستگاه و برنامه </t>
  </si>
  <si>
    <t xml:space="preserve">                             آرم دانشگاه </t>
  </si>
  <si>
    <t xml:space="preserve">سایر منابع هزینه ای </t>
  </si>
  <si>
    <t xml:space="preserve">عمومی </t>
  </si>
  <si>
    <t xml:space="preserve">اختصاصی </t>
  </si>
  <si>
    <t xml:space="preserve">بخش بهداشت درمان </t>
  </si>
  <si>
    <t>خدمات دارویی</t>
  </si>
  <si>
    <t>اختصاصی</t>
  </si>
  <si>
    <t>هزینه های عملیاتی مستمر پرسنلی</t>
  </si>
  <si>
    <t>خدمات درمانی</t>
  </si>
  <si>
    <t>جمع کل</t>
  </si>
  <si>
    <t xml:space="preserve"> واگذاري  اموراياب و ذهاب ( خدمات قراردادی)</t>
  </si>
  <si>
    <t xml:space="preserve"> محروميت از مطب كاركنان  هیئت علمی و غير هيئت علمي</t>
  </si>
  <si>
    <t xml:space="preserve"> محروميت از مطب كاركنان  هیئت علمی و غير هيئت علمي( تبصره 3 ماده 14آئین نامه مالی و معاملاتی )</t>
  </si>
  <si>
    <t xml:space="preserve">  کارانه پزشکان </t>
  </si>
  <si>
    <t xml:space="preserve"> كارانه  کارکنان درماني و پاراكلينيكي</t>
  </si>
  <si>
    <t xml:space="preserve"> كمك به حساب پس انداز كار كنان</t>
  </si>
  <si>
    <t xml:space="preserve"> كمك هزينه مسكن </t>
  </si>
  <si>
    <t xml:space="preserve"> بن غير نقدي </t>
  </si>
  <si>
    <t xml:space="preserve"> کمک هزینه ایاب و ذهاب </t>
  </si>
  <si>
    <t xml:space="preserve"> فوق العاده نوبت کاری </t>
  </si>
  <si>
    <t xml:space="preserve"> کمک هزینه مهد کودک ، فوت و ازدواج ، بیمه عمر ، بیمه مکمل، هزینه درمان جانبازان و.....</t>
  </si>
  <si>
    <t xml:space="preserve"> كمك هزينه آموزش ضمن خدمت </t>
  </si>
  <si>
    <t xml:space="preserve"> بابت افزایش ساعت آموزشی برنامه اعتبار بخشی </t>
  </si>
  <si>
    <t xml:space="preserve"> بازخرید مرخصی </t>
  </si>
  <si>
    <t xml:space="preserve"> پاداش پایان خدمت</t>
  </si>
  <si>
    <t xml:space="preserve"> حقوق و مزاياي كاركنان رسمي و پيماني هيئت علمي</t>
  </si>
  <si>
    <t xml:space="preserve"> عيدي كاركنان رسمي و پيماني هيئت علمي</t>
  </si>
  <si>
    <t xml:space="preserve"> حقوق و مزاياي كاركنان قراردادي </t>
  </si>
  <si>
    <t xml:space="preserve"> بيمه تامين اجتماعي كاركنان قراردادي </t>
  </si>
  <si>
    <t xml:space="preserve"> عيدي كاركنان قراردادي </t>
  </si>
  <si>
    <t xml:space="preserve"> هزينه هاي انرژي (آب )</t>
  </si>
  <si>
    <t xml:space="preserve"> هزينه هاي انرژي (برق )</t>
  </si>
  <si>
    <t xml:space="preserve"> هزينه هاي انرژي (گاز )</t>
  </si>
  <si>
    <t xml:space="preserve"> هزينه بنزين خودرو هاي سواري </t>
  </si>
  <si>
    <t xml:space="preserve"> هزينه هاي تلفن و ارتباطات و اينترنت </t>
  </si>
  <si>
    <t xml:space="preserve"> هزينه هاي حمل و نقل </t>
  </si>
  <si>
    <t xml:space="preserve"> هزينه مأموريت و نقل و انتقال كاركنان</t>
  </si>
  <si>
    <t xml:space="preserve"> هزينه هاي نگهداري و تعمير دارائي هاي ثابت و وسايل اداري</t>
  </si>
  <si>
    <t xml:space="preserve"> عوارض شهرداري ، بيمه خودروها و ساختمانها ، ماليات بر ارزش افزوده و ...</t>
  </si>
  <si>
    <t xml:space="preserve"> اجاره </t>
  </si>
  <si>
    <t>چاپ و  نشريات و مطبوعات، تصويربرداري و تبليغات،‌ تشريفات، هزينه هاي مطالعاتي و تحقيقاتي</t>
  </si>
  <si>
    <t xml:space="preserve">  ملزومات مصرفي اداري</t>
  </si>
  <si>
    <t xml:space="preserve"> مواد شوينده</t>
  </si>
  <si>
    <t xml:space="preserve"> لباس ، پوشاك ، پارچه و ملحفه </t>
  </si>
  <si>
    <t xml:space="preserve"> مواد غذائي </t>
  </si>
  <si>
    <t xml:space="preserve"> ملزومات تاسيساتي و ساختماني </t>
  </si>
  <si>
    <t xml:space="preserve"> مواد مصرفي پزشكي و آزمايشگاهي </t>
  </si>
  <si>
    <t xml:space="preserve"> دارو </t>
  </si>
  <si>
    <t>هزینه های مرتبط با طرح تحول سلامت ( حق الزحمه مقیمی پزشکان متخصص )</t>
  </si>
  <si>
    <t>هزینه های مرتبط با طرح تحول سلامت ( مابه التفاوت حق ویزیت اعضا هیئت علمی تمام وقت جغرافیائی )</t>
  </si>
  <si>
    <t xml:space="preserve">هزینه های مرتبط با طرح تحول سلامت (ماندگاری پزشکان در مناطق محروم ) </t>
  </si>
  <si>
    <t xml:space="preserve">هزینه های مرتبط با طرح تحول سلامت (  خرید خدمات تشخیصی و درمانی خرید خدمات ترابری بیماران ) </t>
  </si>
  <si>
    <t xml:space="preserve">هزینه های مرتبط با طرح تحول سلامت (ترویج زایمان طبیعی  ) </t>
  </si>
  <si>
    <t>سایر هزینه های حاملهای انرژی</t>
  </si>
  <si>
    <t>واگذاري امور تغذيه ( قرارداد تهیه ، طبخ و توزیع غذا)</t>
  </si>
  <si>
    <t>بهبود استاندارد</t>
  </si>
  <si>
    <t>خرید از محل مجوز هیئت امنا</t>
  </si>
  <si>
    <t>دارائی در جریان ساخت</t>
  </si>
  <si>
    <t>دانشجو</t>
  </si>
  <si>
    <t>مدیر بودجه</t>
  </si>
  <si>
    <t>مدیر مالی</t>
  </si>
  <si>
    <t>معاون توسعه مدیریت و منابع</t>
  </si>
  <si>
    <t>رئیس / سرپرست واحد</t>
  </si>
  <si>
    <t>مسئول امور مالی واحد</t>
  </si>
  <si>
    <t>تاریخ و امضاء</t>
  </si>
  <si>
    <t>معاون درمان</t>
  </si>
  <si>
    <t>برنامه آموزش دكتراي تخصصی</t>
  </si>
  <si>
    <t>تملک دارائیهای سرمایه ای / افزایش دارائی ها ( جاری و غیر جاری)</t>
  </si>
  <si>
    <t>سایر منابع</t>
  </si>
  <si>
    <t xml:space="preserve">                                                                                                                                         « ارقام به ميليون ريال »</t>
  </si>
  <si>
    <t>برنامه خدمات دارویی</t>
  </si>
  <si>
    <t xml:space="preserve">فرم شماره 5 : تملك دارائيهاي سرمايه اي / افزایش دارائیها ( جاری و غیر جاری ) </t>
  </si>
  <si>
    <t>بررسی قواعد حرفه :</t>
  </si>
  <si>
    <t>آرم دانشگاه</t>
  </si>
  <si>
    <t>قلم دارو</t>
  </si>
  <si>
    <t>تعمیرات اساسی بیمارستانها</t>
  </si>
  <si>
    <t>دکترای تخصصی  و فوق تخصصی</t>
  </si>
  <si>
    <t>دکترای حرفه ای</t>
  </si>
  <si>
    <t>آموزش کارشناسی</t>
  </si>
  <si>
    <t>برنامه آموزش دكتراي حرفه ای</t>
  </si>
  <si>
    <t>برنامه آموزش کارشناسی</t>
  </si>
  <si>
    <t xml:space="preserve"> بيمه تأمين اجتماعي و خدمات درمانی  كاركنان رسمی و پيماني هيئت علمي</t>
  </si>
  <si>
    <t xml:space="preserve"> حقوق و مزاياي كاركنان رسمي و پيماني غير هيئت علمي</t>
  </si>
  <si>
    <t xml:space="preserve"> جمع حقوق و مزایای مستمر  در اختیار وزارت دارائی </t>
  </si>
  <si>
    <t>حقوق و مزایای سایر کارکنان ( روز مزد، تابع قانون کار ، پیام آور و ....)</t>
  </si>
  <si>
    <t xml:space="preserve"> بيمه تامين اجتماعي سایر کارکنان ( روز مزد، تابع قانون کار ، پیام آور و ....)</t>
  </si>
  <si>
    <t xml:space="preserve"> عيدي  سایر کارکنان ( روز مزد، تابع قانون کار ، پیام آور و ....)</t>
  </si>
  <si>
    <t>سایر کارکنان( روزمزد، تابع قانون کار، پیام آور و ...)</t>
  </si>
  <si>
    <t xml:space="preserve"> كاركنان هيات علمي </t>
  </si>
  <si>
    <t>پیمانی</t>
  </si>
  <si>
    <t>ضریب کا</t>
  </si>
  <si>
    <t>جمع حقوق و مزایای سایر پرسنل</t>
  </si>
  <si>
    <t>حق مدیریت</t>
  </si>
  <si>
    <t xml:space="preserve"> اضافه كار کارکنان   ( عملکرد ساعات غیر موظف )</t>
  </si>
  <si>
    <t xml:space="preserve"> اضافه كار کارکنان درمانی و پاراکلینیکی  ( عملکرد ساعات غیر موظف )</t>
  </si>
  <si>
    <t>كمك هزينه ورزشي كاركنان</t>
  </si>
  <si>
    <t xml:space="preserve">.سایر کمکهای رفاهی کارکنان ) </t>
  </si>
  <si>
    <t xml:space="preserve"> كمك هزينه تحصيلي </t>
  </si>
  <si>
    <t>ساير منابع (طرح تحول سلامت و .....)</t>
  </si>
  <si>
    <t>معاون آموزش</t>
  </si>
  <si>
    <t>نام بیمارستان:</t>
  </si>
  <si>
    <t xml:space="preserve"> ديون </t>
  </si>
  <si>
    <t>طرح تحول سلامت</t>
  </si>
  <si>
    <t>سایر</t>
  </si>
  <si>
    <t>عمومی</t>
  </si>
  <si>
    <t xml:space="preserve">    </t>
  </si>
  <si>
    <t xml:space="preserve"> بيمه تأمين اجتماعي و خدمات درمانی كاركنان پيماني و رسمي غير هيئت علمي</t>
  </si>
  <si>
    <t xml:space="preserve"> عيدي كاركنان رسمي، رسمي  و پيماني غير هيئت علمي</t>
  </si>
  <si>
    <t>ردیفهای متمرکز</t>
  </si>
  <si>
    <t>سایر هزینه ها</t>
  </si>
  <si>
    <t xml:space="preserve"> بيمه تامين اجتماعي كاركنان  طرحي  ،  ضريب كا هیئت علمی</t>
  </si>
  <si>
    <t xml:space="preserve"> حقوق و مزاياي كاركنان طرحي ،  ضريب كا هیئت علمی</t>
  </si>
  <si>
    <t xml:space="preserve"> عيدي  كاركنان طرحي   ،  ضريب كا هیئت علمی و غیر هیئت علمی</t>
  </si>
  <si>
    <t xml:space="preserve"> حقوق و مزاياي كاركنان طرحي ،  ضريب كا غیر هیئت علمی</t>
  </si>
  <si>
    <t xml:space="preserve"> بيمه تامين اجتماعي كاركنان  طرحي  ،  ضريب كا غیر هیئت علمی</t>
  </si>
  <si>
    <t xml:space="preserve"> عيدي  كاركنان طرحي   ،  ضريب كا  غیر هیئت علمی</t>
  </si>
  <si>
    <t>شماره طبقه بندی/برنامه و فعالیت / خدمت</t>
  </si>
  <si>
    <t>عنوان برنامه و فعالیت / خدمت</t>
  </si>
  <si>
    <t>سهم واحد مجری از اجرای برنامه و فعالیت/ خدمت</t>
  </si>
  <si>
    <t>هدف کمی</t>
  </si>
  <si>
    <t>بهای تمام شده</t>
  </si>
  <si>
    <t>سنجه  عملکرد</t>
  </si>
  <si>
    <t>مقدار</t>
  </si>
  <si>
    <t>هزینه عمومی</t>
  </si>
  <si>
    <t>متفرقه</t>
  </si>
  <si>
    <t>برنامه ارایه خدمات درمانی</t>
  </si>
  <si>
    <t>درمان بیماران بستری</t>
  </si>
  <si>
    <t>معاینه و درمان بیماران سرپائی</t>
  </si>
  <si>
    <t>برنامه تامين دارودرخدمات درماني</t>
  </si>
  <si>
    <t>تامين داروهاي موردنياز</t>
  </si>
  <si>
    <t>تفاهم نامه  عملياتي سال 1398</t>
  </si>
  <si>
    <t>آموزش گروه پزشکی و پیراپزشکی</t>
  </si>
  <si>
    <t>برنامه آموزش دکترای حرفه ای</t>
  </si>
  <si>
    <t>برنامه آموزش دکترای تخصصی و فوق تخصصی</t>
  </si>
  <si>
    <t>تراز ابتدای سال 98</t>
  </si>
  <si>
    <t>مطالبات  و مانده نقد منتقله به  ابتدای سال 98</t>
  </si>
  <si>
    <t>تعهدات پرداخت نشده در ابتداي سال 98</t>
  </si>
  <si>
    <t>اعتبارات هزینه های 1398</t>
  </si>
  <si>
    <t>تفاهم نامه عملياتي سال1401</t>
  </si>
  <si>
    <t>تفاهم نامه عملياتي سال 1401</t>
  </si>
  <si>
    <t>تفاهم نامه عملیاتی سال 1401</t>
  </si>
  <si>
    <t xml:space="preserve">  تفاهم نامه عملیاتی سال 1401</t>
  </si>
  <si>
    <t>تفاهم نامه  عملياتي سال 1401</t>
  </si>
  <si>
    <t xml:space="preserve">بخش الف- تعداد نيروي انساني به تفكيك نوع استخدام (ابتداي سال1401) </t>
  </si>
  <si>
    <t xml:space="preserve">بخش ب- تعداد نيروي انساني ورودي و خروجي (پيش بيني درسال1401) </t>
  </si>
  <si>
    <t>بخش ج- تعداد نيروي انساني به تفكيك نوع استخدام (انتهاي سال 1401)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</si>
</sst>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35">
    <font>
      <sz val="11"/>
      <color theme="1"/>
      <name val="Book Antiqua"/>
      <family val="2"/>
      <scheme val="minor"/>
    </font>
    <font>
      <sz val="11"/>
      <color theme="1"/>
      <name val="Book Antiqua"/>
      <family val="2"/>
      <charset val="178"/>
      <scheme val="minor"/>
    </font>
    <font>
      <sz val="11"/>
      <color theme="1"/>
      <name val="Book Antiqua"/>
      <family val="2"/>
      <charset val="178"/>
      <scheme val="minor"/>
    </font>
    <font>
      <b/>
      <sz val="15"/>
      <name val="B Mitra"/>
      <charset val="178"/>
    </font>
    <font>
      <b/>
      <sz val="17"/>
      <name val="B Mitra"/>
      <charset val="178"/>
    </font>
    <font>
      <b/>
      <sz val="20"/>
      <name val="B Mitra"/>
      <charset val="178"/>
    </font>
    <font>
      <sz val="15"/>
      <color theme="1"/>
      <name val="B Mitra"/>
      <charset val="178"/>
    </font>
    <font>
      <sz val="15"/>
      <name val="B Mitra"/>
      <charset val="178"/>
    </font>
    <font>
      <sz val="11"/>
      <color theme="1"/>
      <name val="Book Antiqua"/>
      <family val="2"/>
      <scheme val="minor"/>
    </font>
    <font>
      <b/>
      <sz val="17"/>
      <name val="B Karim"/>
      <charset val="178"/>
    </font>
    <font>
      <sz val="17"/>
      <name val="B Mitra"/>
      <charset val="178"/>
    </font>
    <font>
      <sz val="16"/>
      <color theme="1"/>
      <name val="B Yekan"/>
      <charset val="178"/>
    </font>
    <font>
      <sz val="14"/>
      <color theme="1"/>
      <name val="B Yekan"/>
      <charset val="178"/>
    </font>
    <font>
      <sz val="10"/>
      <name val="B Yekan"/>
      <charset val="178"/>
    </font>
    <font>
      <sz val="10"/>
      <color theme="1"/>
      <name val="B Yekan"/>
      <charset val="178"/>
    </font>
    <font>
      <sz val="11"/>
      <name val="B Yekan"/>
      <charset val="178"/>
    </font>
    <font>
      <sz val="10"/>
      <color rgb="FFFF0000"/>
      <name val="B Yekan"/>
      <charset val="178"/>
    </font>
    <font>
      <sz val="12"/>
      <name val="B Yekan"/>
      <charset val="178"/>
    </font>
    <font>
      <sz val="14"/>
      <name val="B Yekan"/>
      <charset val="178"/>
    </font>
    <font>
      <sz val="16"/>
      <name val="B Yekan"/>
      <charset val="178"/>
    </font>
    <font>
      <sz val="18"/>
      <name val="B Yekan"/>
      <charset val="178"/>
    </font>
    <font>
      <sz val="20"/>
      <name val="B Yekan"/>
      <charset val="178"/>
    </font>
    <font>
      <sz val="12"/>
      <color theme="1"/>
      <name val="B Yekan"/>
      <charset val="178"/>
    </font>
    <font>
      <sz val="10"/>
      <color rgb="FF002060"/>
      <name val="B Yekan"/>
      <charset val="178"/>
    </font>
    <font>
      <sz val="16"/>
      <color rgb="FF002060"/>
      <name val="B Yekan"/>
      <charset val="178"/>
    </font>
    <font>
      <sz val="18"/>
      <color theme="1"/>
      <name val="B Yekan"/>
      <charset val="178"/>
    </font>
    <font>
      <sz val="14"/>
      <color rgb="FFFF0000"/>
      <name val="B Yekan"/>
      <charset val="178"/>
    </font>
    <font>
      <sz val="22"/>
      <name val="B Yekan"/>
      <charset val="178"/>
    </font>
    <font>
      <sz val="24"/>
      <name val="B Yekan"/>
      <charset val="178"/>
    </font>
    <font>
      <sz val="22"/>
      <color theme="1"/>
      <name val="B Yekan"/>
      <charset val="178"/>
    </font>
    <font>
      <sz val="26"/>
      <name val="B Yekan"/>
      <charset val="178"/>
    </font>
    <font>
      <sz val="10"/>
      <color theme="1"/>
      <name val="B Yekan+"/>
    </font>
    <font>
      <sz val="10"/>
      <color indexed="8"/>
      <name val="Arial"/>
      <family val="2"/>
    </font>
    <font>
      <sz val="10"/>
      <color indexed="8"/>
      <name val="B Yekan+"/>
    </font>
    <font>
      <sz val="10"/>
      <color indexed="8"/>
      <name val="B Yekan"/>
      <charset val="178"/>
    </font>
  </fonts>
  <fills count="1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gray125">
        <bgColor rgb="FFFFFF00"/>
      </patternFill>
    </fill>
    <fill>
      <patternFill patternType="solid">
        <fgColor indexed="6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auto="1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5">
    <xf numFmtId="0" fontId="0" fillId="0" borderId="0"/>
    <xf numFmtId="0" fontId="8" fillId="0" borderId="0"/>
    <xf numFmtId="0" fontId="2" fillId="0" borderId="0"/>
    <xf numFmtId="0" fontId="1" fillId="0" borderId="0"/>
    <xf numFmtId="0" fontId="32" fillId="0" borderId="0">
      <alignment vertical="top"/>
    </xf>
  </cellStyleXfs>
  <cellXfs count="463">
    <xf numFmtId="0" fontId="0" fillId="0" borderId="0" xfId="0"/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 readingOrder="2"/>
    </xf>
    <xf numFmtId="0" fontId="4" fillId="0" borderId="0" xfId="0" applyFont="1" applyBorder="1" applyAlignment="1">
      <alignment horizontal="center" vertical="center" readingOrder="2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readingOrder="2"/>
    </xf>
    <xf numFmtId="0" fontId="0" fillId="0" borderId="0" xfId="0" applyBorder="1"/>
    <xf numFmtId="0" fontId="4" fillId="0" borderId="0" xfId="0" applyFont="1" applyBorder="1" applyAlignment="1">
      <alignment horizontal="center" vertical="center" readingOrder="2"/>
    </xf>
    <xf numFmtId="0" fontId="7" fillId="0" borderId="0" xfId="0" applyFont="1" applyBorder="1" applyAlignment="1">
      <alignment horizontal="center" vertical="center" readingOrder="2"/>
    </xf>
    <xf numFmtId="0" fontId="6" fillId="0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readingOrder="2"/>
    </xf>
    <xf numFmtId="0" fontId="9" fillId="0" borderId="0" xfId="0" applyFont="1" applyAlignment="1">
      <alignment vertical="center" readingOrder="2"/>
    </xf>
    <xf numFmtId="0" fontId="6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readingOrder="2"/>
    </xf>
    <xf numFmtId="0" fontId="7" fillId="0" borderId="0" xfId="0" applyFont="1" applyBorder="1" applyAlignment="1">
      <alignment horizontal="center" vertical="center" readingOrder="2"/>
    </xf>
    <xf numFmtId="0" fontId="11" fillId="0" borderId="0" xfId="0" applyFont="1"/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readingOrder="2"/>
    </xf>
    <xf numFmtId="0" fontId="11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0" xfId="0" applyFont="1"/>
    <xf numFmtId="0" fontId="13" fillId="0" borderId="0" xfId="0" applyFont="1" applyBorder="1" applyAlignment="1">
      <alignment vertical="center" readingOrder="2"/>
    </xf>
    <xf numFmtId="3" fontId="13" fillId="0" borderId="0" xfId="0" applyNumberFormat="1" applyFont="1" applyBorder="1" applyAlignment="1">
      <alignment horizontal="center" vertical="center" readingOrder="2"/>
    </xf>
    <xf numFmtId="3" fontId="13" fillId="0" borderId="0" xfId="0" applyNumberFormat="1" applyFont="1" applyBorder="1" applyAlignment="1">
      <alignment horizontal="center" vertical="center"/>
    </xf>
    <xf numFmtId="3" fontId="13" fillId="0" borderId="0" xfId="0" applyNumberFormat="1" applyFont="1" applyBorder="1" applyAlignment="1">
      <alignment horizontal="right" vertical="center" readingOrder="2"/>
    </xf>
    <xf numFmtId="3" fontId="13" fillId="0" borderId="22" xfId="0" applyNumberFormat="1" applyFont="1" applyBorder="1" applyAlignment="1">
      <alignment horizontal="center" vertical="center" wrapText="1" readingOrder="2"/>
    </xf>
    <xf numFmtId="3" fontId="16" fillId="0" borderId="0" xfId="0" applyNumberFormat="1" applyFont="1" applyBorder="1" applyAlignment="1">
      <alignment horizontal="right" vertical="center" readingOrder="2"/>
    </xf>
    <xf numFmtId="3" fontId="13" fillId="0" borderId="23" xfId="0" applyNumberFormat="1" applyFont="1" applyBorder="1" applyAlignment="1">
      <alignment horizontal="center" vertical="center" wrapText="1" readingOrder="2"/>
    </xf>
    <xf numFmtId="0" fontId="13" fillId="0" borderId="0" xfId="0" applyFont="1" applyBorder="1" applyAlignment="1">
      <alignment horizontal="center" vertical="center" readingOrder="2"/>
    </xf>
    <xf numFmtId="0" fontId="13" fillId="0" borderId="19" xfId="0" applyFont="1" applyBorder="1" applyAlignment="1">
      <alignment horizontal="center" vertical="center" readingOrder="2"/>
    </xf>
    <xf numFmtId="3" fontId="13" fillId="0" borderId="0" xfId="0" applyNumberFormat="1" applyFont="1" applyBorder="1" applyAlignment="1">
      <alignment horizontal="center" vertical="center" wrapText="1" readingOrder="2"/>
    </xf>
    <xf numFmtId="3" fontId="13" fillId="8" borderId="24" xfId="0" applyNumberFormat="1" applyFont="1" applyFill="1" applyBorder="1" applyAlignment="1">
      <alignment horizontal="center" vertical="center" wrapText="1" readingOrder="2"/>
    </xf>
    <xf numFmtId="0" fontId="13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15" xfId="0" applyFont="1" applyBorder="1"/>
    <xf numFmtId="0" fontId="14" fillId="0" borderId="0" xfId="0" applyFont="1" applyBorder="1"/>
    <xf numFmtId="0" fontId="13" fillId="0" borderId="3" xfId="0" applyFont="1" applyBorder="1" applyAlignment="1">
      <alignment vertical="center" readingOrder="2"/>
    </xf>
    <xf numFmtId="0" fontId="13" fillId="0" borderId="2" xfId="0" applyFont="1" applyBorder="1" applyAlignment="1">
      <alignment vertical="center" readingOrder="2"/>
    </xf>
    <xf numFmtId="0" fontId="14" fillId="0" borderId="12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3" fontId="14" fillId="0" borderId="29" xfId="0" applyNumberFormat="1" applyFont="1" applyBorder="1" applyAlignment="1">
      <alignment horizontal="center" vertical="center"/>
    </xf>
    <xf numFmtId="3" fontId="14" fillId="3" borderId="12" xfId="0" applyNumberFormat="1" applyFont="1" applyFill="1" applyBorder="1" applyAlignment="1">
      <alignment horizontal="center" vertical="center"/>
    </xf>
    <xf numFmtId="3" fontId="14" fillId="4" borderId="12" xfId="0" applyNumberFormat="1" applyFont="1" applyFill="1" applyBorder="1" applyAlignment="1">
      <alignment horizontal="center" vertical="center"/>
    </xf>
    <xf numFmtId="3" fontId="14" fillId="4" borderId="29" xfId="0" applyNumberFormat="1" applyFont="1" applyFill="1" applyBorder="1" applyAlignment="1">
      <alignment horizontal="center" vertical="center"/>
    </xf>
    <xf numFmtId="3" fontId="14" fillId="5" borderId="12" xfId="0" applyNumberFormat="1" applyFont="1" applyFill="1" applyBorder="1" applyAlignment="1">
      <alignment horizontal="center" vertical="center"/>
    </xf>
    <xf numFmtId="3" fontId="14" fillId="5" borderId="29" xfId="0" applyNumberFormat="1" applyFont="1" applyFill="1" applyBorder="1" applyAlignment="1">
      <alignment horizontal="center" vertical="center"/>
    </xf>
    <xf numFmtId="0" fontId="14" fillId="5" borderId="31" xfId="0" applyFont="1" applyFill="1" applyBorder="1" applyAlignment="1">
      <alignment horizontal="center" vertical="center"/>
    </xf>
    <xf numFmtId="3" fontId="14" fillId="5" borderId="31" xfId="0" applyNumberFormat="1" applyFont="1" applyFill="1" applyBorder="1" applyAlignment="1">
      <alignment horizontal="center" vertical="center"/>
    </xf>
    <xf numFmtId="3" fontId="14" fillId="5" borderId="32" xfId="0" applyNumberFormat="1" applyFont="1" applyFill="1" applyBorder="1" applyAlignment="1">
      <alignment horizontal="center" vertical="center"/>
    </xf>
    <xf numFmtId="0" fontId="14" fillId="5" borderId="12" xfId="0" applyFont="1" applyFill="1" applyBorder="1" applyAlignment="1">
      <alignment horizontal="center"/>
    </xf>
    <xf numFmtId="0" fontId="14" fillId="0" borderId="0" xfId="0" applyFont="1" applyBorder="1" applyAlignment="1">
      <alignment horizontal="center" vertical="center"/>
    </xf>
    <xf numFmtId="0" fontId="13" fillId="8" borderId="28" xfId="0" applyFont="1" applyFill="1" applyBorder="1" applyAlignment="1">
      <alignment horizontal="center" vertical="center"/>
    </xf>
    <xf numFmtId="0" fontId="13" fillId="8" borderId="12" xfId="0" applyFont="1" applyFill="1" applyBorder="1" applyAlignment="1">
      <alignment horizontal="center" vertical="center"/>
    </xf>
    <xf numFmtId="0" fontId="13" fillId="8" borderId="12" xfId="0" applyFont="1" applyFill="1" applyBorder="1" applyAlignment="1">
      <alignment horizontal="center" vertical="justify"/>
    </xf>
    <xf numFmtId="0" fontId="13" fillId="8" borderId="12" xfId="0" applyFont="1" applyFill="1" applyBorder="1" applyAlignment="1">
      <alignment horizontal="center" vertical="center" wrapText="1"/>
    </xf>
    <xf numFmtId="3" fontId="13" fillId="0" borderId="31" xfId="0" applyNumberFormat="1" applyFont="1" applyBorder="1" applyAlignment="1">
      <alignment horizontal="center" vertical="center" wrapText="1"/>
    </xf>
    <xf numFmtId="3" fontId="13" fillId="0" borderId="32" xfId="0" applyNumberFormat="1" applyFont="1" applyFill="1" applyBorder="1" applyAlignment="1">
      <alignment horizontal="center" vertical="center"/>
    </xf>
    <xf numFmtId="3" fontId="16" fillId="0" borderId="30" xfId="0" applyNumberFormat="1" applyFont="1" applyBorder="1" applyAlignment="1">
      <alignment horizontal="center" vertical="center" wrapText="1"/>
    </xf>
    <xf numFmtId="3" fontId="16" fillId="0" borderId="31" xfId="0" applyNumberFormat="1" applyFont="1" applyBorder="1" applyAlignment="1">
      <alignment horizontal="center" vertical="center" wrapText="1"/>
    </xf>
    <xf numFmtId="3" fontId="16" fillId="0" borderId="31" xfId="0" applyNumberFormat="1" applyFont="1" applyFill="1" applyBorder="1" applyAlignment="1">
      <alignment horizontal="center" vertical="center"/>
    </xf>
    <xf numFmtId="3" fontId="16" fillId="0" borderId="31" xfId="0" applyNumberFormat="1" applyFont="1" applyFill="1" applyBorder="1" applyAlignment="1">
      <alignment horizontal="center" vertical="center" wrapText="1"/>
    </xf>
    <xf numFmtId="0" fontId="12" fillId="8" borderId="28" xfId="0" applyFont="1" applyFill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 wrapText="1"/>
    </xf>
    <xf numFmtId="0" fontId="22" fillId="8" borderId="29" xfId="0" applyFont="1" applyFill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/>
    </xf>
    <xf numFmtId="0" fontId="14" fillId="3" borderId="0" xfId="0" applyFont="1" applyFill="1" applyBorder="1" applyAlignment="1">
      <alignment horizontal="center" vertical="center"/>
    </xf>
    <xf numFmtId="3" fontId="14" fillId="3" borderId="12" xfId="0" applyNumberFormat="1" applyFont="1" applyFill="1" applyBorder="1" applyAlignment="1">
      <alignment horizontal="center"/>
    </xf>
    <xf numFmtId="0" fontId="13" fillId="0" borderId="28" xfId="0" applyFont="1" applyFill="1" applyBorder="1" applyAlignment="1">
      <alignment horizontal="center" vertical="center" readingOrder="2"/>
    </xf>
    <xf numFmtId="0" fontId="13" fillId="0" borderId="12" xfId="0" applyFont="1" applyFill="1" applyBorder="1" applyAlignment="1">
      <alignment horizontal="right" vertical="center" readingOrder="2"/>
    </xf>
    <xf numFmtId="3" fontId="13" fillId="0" borderId="12" xfId="0" applyNumberFormat="1" applyFont="1" applyFill="1" applyBorder="1" applyAlignment="1">
      <alignment horizontal="center" vertical="center" readingOrder="2"/>
    </xf>
    <xf numFmtId="0" fontId="13" fillId="0" borderId="12" xfId="0" applyFont="1" applyBorder="1" applyAlignment="1">
      <alignment horizontal="right" vertical="center" readingOrder="2"/>
    </xf>
    <xf numFmtId="3" fontId="13" fillId="0" borderId="12" xfId="0" applyNumberFormat="1" applyFont="1" applyFill="1" applyBorder="1" applyAlignment="1">
      <alignment horizontal="center" readingOrder="2"/>
    </xf>
    <xf numFmtId="3" fontId="14" fillId="0" borderId="29" xfId="0" applyNumberFormat="1" applyFont="1" applyBorder="1" applyAlignment="1">
      <alignment horizontal="center"/>
    </xf>
    <xf numFmtId="3" fontId="14" fillId="3" borderId="29" xfId="0" applyNumberFormat="1" applyFont="1" applyFill="1" applyBorder="1" applyAlignment="1">
      <alignment horizontal="center" vertical="center"/>
    </xf>
    <xf numFmtId="3" fontId="14" fillId="6" borderId="31" xfId="0" applyNumberFormat="1" applyFont="1" applyFill="1" applyBorder="1" applyAlignment="1">
      <alignment horizontal="center" vertical="center"/>
    </xf>
    <xf numFmtId="3" fontId="14" fillId="6" borderId="32" xfId="0" applyNumberFormat="1" applyFont="1" applyFill="1" applyBorder="1" applyAlignment="1">
      <alignment horizontal="center" vertical="center"/>
    </xf>
    <xf numFmtId="0" fontId="13" fillId="7" borderId="12" xfId="0" applyFont="1" applyFill="1" applyBorder="1" applyAlignment="1">
      <alignment horizontal="center" vertical="center"/>
    </xf>
    <xf numFmtId="0" fontId="13" fillId="7" borderId="12" xfId="0" applyFont="1" applyFill="1" applyBorder="1" applyAlignment="1">
      <alignment horizontal="center" vertical="center" wrapText="1"/>
    </xf>
    <xf numFmtId="0" fontId="13" fillId="0" borderId="28" xfId="0" applyFont="1" applyFill="1" applyBorder="1" applyAlignment="1">
      <alignment horizontal="center" vertical="center" wrapText="1" readingOrder="2"/>
    </xf>
    <xf numFmtId="0" fontId="13" fillId="0" borderId="12" xfId="0" applyFont="1" applyFill="1" applyBorder="1" applyAlignment="1">
      <alignment horizontal="center" vertical="center" readingOrder="2"/>
    </xf>
    <xf numFmtId="3" fontId="13" fillId="0" borderId="12" xfId="0" applyNumberFormat="1" applyFont="1" applyFill="1" applyBorder="1" applyAlignment="1">
      <alignment vertical="center" readingOrder="2"/>
    </xf>
    <xf numFmtId="0" fontId="13" fillId="0" borderId="12" xfId="0" applyFont="1" applyFill="1" applyBorder="1" applyAlignment="1">
      <alignment horizontal="center" vertical="center" wrapText="1" readingOrder="2"/>
    </xf>
    <xf numFmtId="3" fontId="13" fillId="4" borderId="31" xfId="0" applyNumberFormat="1" applyFont="1" applyFill="1" applyBorder="1" applyAlignment="1">
      <alignment horizontal="center" vertical="center" readingOrder="2"/>
    </xf>
    <xf numFmtId="3" fontId="14" fillId="4" borderId="31" xfId="0" applyNumberFormat="1" applyFont="1" applyFill="1" applyBorder="1" applyAlignment="1">
      <alignment horizontal="center" vertical="center"/>
    </xf>
    <xf numFmtId="3" fontId="14" fillId="4" borderId="32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readingOrder="2"/>
    </xf>
    <xf numFmtId="0" fontId="13" fillId="0" borderId="0" xfId="0" applyFont="1" applyAlignment="1">
      <alignment horizontal="center" vertical="center" readingOrder="2"/>
    </xf>
    <xf numFmtId="0" fontId="13" fillId="3" borderId="12" xfId="0" applyFont="1" applyFill="1" applyBorder="1" applyAlignment="1">
      <alignment horizontal="center" vertical="center" readingOrder="2"/>
    </xf>
    <xf numFmtId="3" fontId="14" fillId="10" borderId="12" xfId="0" applyNumberFormat="1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vertical="center" wrapText="1" readingOrder="2"/>
    </xf>
    <xf numFmtId="3" fontId="23" fillId="0" borderId="12" xfId="0" applyNumberFormat="1" applyFont="1" applyFill="1" applyBorder="1" applyAlignment="1">
      <alignment horizontal="center" vertical="center" readingOrder="2"/>
    </xf>
    <xf numFmtId="3" fontId="14" fillId="0" borderId="12" xfId="0" applyNumberFormat="1" applyFont="1" applyFill="1" applyBorder="1" applyAlignment="1">
      <alignment horizontal="center" vertical="center"/>
    </xf>
    <xf numFmtId="3" fontId="13" fillId="4" borderId="32" xfId="0" applyNumberFormat="1" applyFont="1" applyFill="1" applyBorder="1" applyAlignment="1">
      <alignment horizontal="center" vertical="center" readingOrder="2"/>
    </xf>
    <xf numFmtId="3" fontId="14" fillId="1" borderId="12" xfId="0" applyNumberFormat="1" applyFont="1" applyFill="1" applyBorder="1" applyAlignment="1">
      <alignment horizontal="center" vertical="center"/>
    </xf>
    <xf numFmtId="0" fontId="14" fillId="0" borderId="12" xfId="0" applyFont="1" applyBorder="1" applyAlignment="1">
      <alignment horizontal="center" vertical="justify"/>
    </xf>
    <xf numFmtId="0" fontId="14" fillId="4" borderId="31" xfId="0" applyFont="1" applyFill="1" applyBorder="1" applyAlignment="1">
      <alignment horizontal="center" vertical="center"/>
    </xf>
    <xf numFmtId="0" fontId="13" fillId="0" borderId="7" xfId="0" applyFont="1" applyBorder="1" applyAlignment="1">
      <alignment vertical="center" readingOrder="2"/>
    </xf>
    <xf numFmtId="0" fontId="16" fillId="0" borderId="0" xfId="0" applyFont="1" applyAlignment="1">
      <alignment wrapText="1"/>
    </xf>
    <xf numFmtId="0" fontId="13" fillId="0" borderId="3" xfId="0" applyFont="1" applyBorder="1" applyAlignment="1">
      <alignment horizontal="center" vertical="center" wrapText="1" readingOrder="2"/>
    </xf>
    <xf numFmtId="0" fontId="13" fillId="0" borderId="3" xfId="0" applyFont="1" applyBorder="1" applyAlignment="1">
      <alignment horizontal="center" vertical="center" wrapText="1"/>
    </xf>
    <xf numFmtId="0" fontId="13" fillId="7" borderId="29" xfId="0" applyFont="1" applyFill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 readingOrder="2"/>
    </xf>
    <xf numFmtId="3" fontId="13" fillId="0" borderId="12" xfId="0" applyNumberFormat="1" applyFont="1" applyBorder="1" applyAlignment="1">
      <alignment horizontal="center" vertical="center" wrapText="1" readingOrder="2"/>
    </xf>
    <xf numFmtId="3" fontId="13" fillId="0" borderId="29" xfId="0" applyNumberFormat="1" applyFont="1" applyBorder="1" applyAlignment="1">
      <alignment horizontal="center" vertical="center" wrapText="1" readingOrder="2"/>
    </xf>
    <xf numFmtId="3" fontId="13" fillId="0" borderId="12" xfId="0" applyNumberFormat="1" applyFont="1" applyFill="1" applyBorder="1" applyAlignment="1">
      <alignment horizontal="center" vertical="center" wrapText="1"/>
    </xf>
    <xf numFmtId="0" fontId="13" fillId="0" borderId="30" xfId="0" applyFont="1" applyBorder="1" applyAlignment="1">
      <alignment horizontal="center" vertical="center" wrapText="1" readingOrder="2"/>
    </xf>
    <xf numFmtId="3" fontId="13" fillId="0" borderId="31" xfId="0" applyNumberFormat="1" applyFont="1" applyBorder="1" applyAlignment="1">
      <alignment horizontal="center" vertical="center" wrapText="1" readingOrder="2"/>
    </xf>
    <xf numFmtId="3" fontId="13" fillId="0" borderId="32" xfId="0" applyNumberFormat="1" applyFont="1" applyBorder="1" applyAlignment="1">
      <alignment horizontal="center" vertical="center" wrapText="1" readingOrder="2"/>
    </xf>
    <xf numFmtId="0" fontId="13" fillId="0" borderId="0" xfId="0" applyFont="1" applyBorder="1" applyAlignment="1">
      <alignment horizontal="center" vertical="center" wrapText="1" readingOrder="2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53" xfId="0" applyFont="1" applyBorder="1"/>
    <xf numFmtId="0" fontId="14" fillId="0" borderId="54" xfId="0" applyFont="1" applyBorder="1"/>
    <xf numFmtId="0" fontId="14" fillId="0" borderId="1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justify"/>
    </xf>
    <xf numFmtId="0" fontId="13" fillId="0" borderId="0" xfId="0" applyFont="1" applyBorder="1" applyAlignment="1">
      <alignment horizontal="center" vertical="center" readingOrder="2"/>
    </xf>
    <xf numFmtId="0" fontId="14" fillId="0" borderId="0" xfId="0" applyFont="1" applyBorder="1" applyAlignment="1">
      <alignment horizontal="center" vertical="center"/>
    </xf>
    <xf numFmtId="0" fontId="13" fillId="7" borderId="12" xfId="0" applyFont="1" applyFill="1" applyBorder="1" applyAlignment="1">
      <alignment horizontal="center" vertical="center" wrapText="1"/>
    </xf>
    <xf numFmtId="0" fontId="13" fillId="7" borderId="29" xfId="0" applyFont="1" applyFill="1" applyBorder="1" applyAlignment="1">
      <alignment horizontal="center" vertical="center" wrapText="1"/>
    </xf>
    <xf numFmtId="0" fontId="13" fillId="4" borderId="31" xfId="0" applyFont="1" applyFill="1" applyBorder="1" applyAlignment="1">
      <alignment horizontal="center" vertical="center" readingOrder="2"/>
    </xf>
    <xf numFmtId="0" fontId="3" fillId="0" borderId="0" xfId="0" applyFont="1" applyBorder="1" applyAlignment="1">
      <alignment horizontal="center" vertical="center" readingOrder="2"/>
    </xf>
    <xf numFmtId="0" fontId="7" fillId="0" borderId="0" xfId="0" applyFont="1" applyBorder="1" applyAlignment="1">
      <alignment horizontal="center" vertical="center" readingOrder="2"/>
    </xf>
    <xf numFmtId="0" fontId="18" fillId="7" borderId="26" xfId="0" applyFont="1" applyFill="1" applyBorder="1" applyAlignment="1">
      <alignment horizontal="center" vertical="center" readingOrder="2"/>
    </xf>
    <xf numFmtId="0" fontId="18" fillId="7" borderId="12" xfId="0" applyFont="1" applyFill="1" applyBorder="1" applyAlignment="1">
      <alignment horizontal="center" vertical="center" readingOrder="2"/>
    </xf>
    <xf numFmtId="0" fontId="18" fillId="7" borderId="12" xfId="0" applyFont="1" applyFill="1" applyBorder="1" applyAlignment="1">
      <alignment horizontal="center" vertical="center" wrapText="1" readingOrder="2"/>
    </xf>
    <xf numFmtId="0" fontId="12" fillId="7" borderId="12" xfId="0" applyFont="1" applyFill="1" applyBorder="1" applyAlignment="1">
      <alignment horizontal="center" vertical="center" wrapText="1"/>
    </xf>
    <xf numFmtId="0" fontId="13" fillId="0" borderId="61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/>
    </xf>
    <xf numFmtId="3" fontId="14" fillId="11" borderId="12" xfId="0" applyNumberFormat="1" applyFont="1" applyFill="1" applyBorder="1" applyAlignment="1">
      <alignment horizontal="center" vertical="center"/>
    </xf>
    <xf numFmtId="0" fontId="14" fillId="0" borderId="62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3" fontId="16" fillId="0" borderId="0" xfId="0" applyNumberFormat="1" applyFont="1" applyBorder="1" applyAlignment="1">
      <alignment horizontal="right" vertical="center" readingOrder="2"/>
    </xf>
    <xf numFmtId="0" fontId="22" fillId="7" borderId="12" xfId="0" applyFont="1" applyFill="1" applyBorder="1" applyAlignment="1">
      <alignment horizontal="center" vertical="center"/>
    </xf>
    <xf numFmtId="0" fontId="22" fillId="7" borderId="1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readingOrder="2"/>
    </xf>
    <xf numFmtId="0" fontId="7" fillId="0" borderId="0" xfId="0" applyFont="1" applyBorder="1" applyAlignment="1">
      <alignment horizontal="center" vertical="center" readingOrder="2"/>
    </xf>
    <xf numFmtId="0" fontId="13" fillId="7" borderId="10" xfId="0" applyFont="1" applyFill="1" applyBorder="1" applyAlignment="1">
      <alignment horizontal="center" vertical="center" wrapText="1"/>
    </xf>
    <xf numFmtId="3" fontId="13" fillId="0" borderId="10" xfId="0" applyNumberFormat="1" applyFont="1" applyBorder="1" applyAlignment="1">
      <alignment horizontal="center" vertical="center" wrapText="1" readingOrder="2"/>
    </xf>
    <xf numFmtId="3" fontId="13" fillId="0" borderId="10" xfId="0" applyNumberFormat="1" applyFont="1" applyFill="1" applyBorder="1" applyAlignment="1">
      <alignment horizontal="center" vertical="center" wrapText="1"/>
    </xf>
    <xf numFmtId="0" fontId="13" fillId="0" borderId="61" xfId="0" applyFont="1" applyBorder="1" applyAlignment="1">
      <alignment horizontal="center" vertical="center"/>
    </xf>
    <xf numFmtId="0" fontId="14" fillId="5" borderId="12" xfId="0" applyFont="1" applyFill="1" applyBorder="1" applyAlignment="1">
      <alignment horizontal="center" vertical="center"/>
    </xf>
    <xf numFmtId="0" fontId="14" fillId="5" borderId="31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22" fillId="8" borderId="12" xfId="0" applyFont="1" applyFill="1" applyBorder="1" applyAlignment="1">
      <alignment horizontal="center" vertical="center"/>
    </xf>
    <xf numFmtId="0" fontId="22" fillId="8" borderId="12" xfId="0" applyFont="1" applyFill="1" applyBorder="1" applyAlignment="1">
      <alignment horizontal="center" vertical="center" wrapText="1"/>
    </xf>
    <xf numFmtId="0" fontId="13" fillId="0" borderId="41" xfId="0" applyFont="1" applyBorder="1" applyAlignment="1">
      <alignment vertical="center"/>
    </xf>
    <xf numFmtId="0" fontId="31" fillId="0" borderId="0" xfId="3" applyFont="1"/>
    <xf numFmtId="0" fontId="31" fillId="0" borderId="0" xfId="3" applyFont="1" applyAlignment="1">
      <alignment wrapText="1"/>
    </xf>
    <xf numFmtId="0" fontId="31" fillId="12" borderId="12" xfId="3" applyFont="1" applyFill="1" applyBorder="1" applyAlignment="1">
      <alignment horizontal="center" vertical="center" wrapText="1"/>
    </xf>
    <xf numFmtId="0" fontId="31" fillId="0" borderId="28" xfId="3" applyFont="1" applyBorder="1" applyAlignment="1">
      <alignment horizontal="right"/>
    </xf>
    <xf numFmtId="0" fontId="31" fillId="0" borderId="12" xfId="3" applyFont="1" applyBorder="1"/>
    <xf numFmtId="0" fontId="31" fillId="0" borderId="12" xfId="3" applyFont="1" applyBorder="1" applyAlignment="1">
      <alignment horizontal="center" vertical="center"/>
    </xf>
    <xf numFmtId="0" fontId="31" fillId="0" borderId="29" xfId="3" applyFont="1" applyBorder="1"/>
    <xf numFmtId="0" fontId="31" fillId="0" borderId="28" xfId="3" applyFont="1" applyBorder="1"/>
    <xf numFmtId="9" fontId="31" fillId="0" borderId="12" xfId="3" applyNumberFormat="1" applyFont="1" applyBorder="1"/>
    <xf numFmtId="0" fontId="31" fillId="0" borderId="28" xfId="3" applyFont="1" applyBorder="1" applyAlignment="1">
      <alignment horizontal="left"/>
    </xf>
    <xf numFmtId="0" fontId="33" fillId="0" borderId="12" xfId="4" applyFont="1" applyBorder="1" applyAlignment="1">
      <alignment horizontal="left" vertical="center" wrapText="1" readingOrder="2"/>
    </xf>
    <xf numFmtId="0" fontId="31" fillId="4" borderId="12" xfId="3" applyFont="1" applyFill="1" applyBorder="1" applyAlignment="1">
      <alignment horizontal="center" vertical="center"/>
    </xf>
    <xf numFmtId="0" fontId="31" fillId="4" borderId="29" xfId="3" applyFont="1" applyFill="1" applyBorder="1"/>
    <xf numFmtId="0" fontId="33" fillId="0" borderId="12" xfId="4" applyFont="1" applyBorder="1" applyAlignment="1">
      <alignment horizontal="center" vertical="center" wrapText="1" readingOrder="2"/>
    </xf>
    <xf numFmtId="0" fontId="31" fillId="13" borderId="31" xfId="3" applyFont="1" applyFill="1" applyBorder="1" applyAlignment="1">
      <alignment horizontal="center" vertical="center"/>
    </xf>
    <xf numFmtId="0" fontId="31" fillId="13" borderId="32" xfId="3" applyFont="1" applyFill="1" applyBorder="1"/>
    <xf numFmtId="0" fontId="31" fillId="0" borderId="0" xfId="3" applyFont="1" applyAlignment="1">
      <alignment horizontal="center"/>
    </xf>
    <xf numFmtId="0" fontId="31" fillId="0" borderId="0" xfId="3" applyFont="1" applyAlignment="1"/>
    <xf numFmtId="0" fontId="14" fillId="0" borderId="28" xfId="1" applyFont="1" applyBorder="1" applyAlignment="1">
      <alignment wrapText="1"/>
    </xf>
    <xf numFmtId="0" fontId="34" fillId="0" borderId="12" xfId="4" applyFont="1" applyBorder="1" applyAlignment="1">
      <alignment horizontal="right" vertical="center" wrapText="1" readingOrder="2"/>
    </xf>
    <xf numFmtId="0" fontId="14" fillId="0" borderId="12" xfId="1" applyFont="1" applyBorder="1"/>
    <xf numFmtId="0" fontId="34" fillId="0" borderId="12" xfId="4" applyFont="1" applyBorder="1" applyAlignment="1">
      <alignment horizontal="center" vertical="center" wrapText="1" readingOrder="2"/>
    </xf>
    <xf numFmtId="0" fontId="14" fillId="0" borderId="12" xfId="1" applyFont="1" applyBorder="1" applyAlignment="1">
      <alignment horizontal="center" vertical="center"/>
    </xf>
    <xf numFmtId="0" fontId="14" fillId="0" borderId="29" xfId="1" applyFont="1" applyBorder="1" applyAlignment="1">
      <alignment horizontal="center" vertical="center"/>
    </xf>
    <xf numFmtId="0" fontId="14" fillId="0" borderId="0" xfId="1" applyFont="1"/>
    <xf numFmtId="0" fontId="14" fillId="0" borderId="28" xfId="1" applyFont="1" applyBorder="1" applyAlignment="1">
      <alignment horizontal="right" wrapText="1"/>
    </xf>
    <xf numFmtId="0" fontId="34" fillId="0" borderId="12" xfId="4" applyFont="1" applyBorder="1" applyAlignment="1">
      <alignment horizontal="left" vertical="center" wrapText="1" readingOrder="2"/>
    </xf>
    <xf numFmtId="0" fontId="31" fillId="12" borderId="27" xfId="3" applyFont="1" applyFill="1" applyBorder="1" applyAlignment="1">
      <alignment vertical="center" wrapText="1"/>
    </xf>
    <xf numFmtId="0" fontId="31" fillId="12" borderId="29" xfId="3" applyFont="1" applyFill="1" applyBorder="1" applyAlignment="1">
      <alignment vertical="center" wrapText="1"/>
    </xf>
    <xf numFmtId="0" fontId="14" fillId="0" borderId="61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3" fontId="13" fillId="0" borderId="31" xfId="0" applyNumberFormat="1" applyFont="1" applyFill="1" applyBorder="1" applyAlignment="1">
      <alignment horizontal="center" vertical="center" wrapText="1" readingOrder="2"/>
    </xf>
    <xf numFmtId="3" fontId="13" fillId="0" borderId="36" xfId="0" applyNumberFormat="1" applyFont="1" applyFill="1" applyBorder="1" applyAlignment="1">
      <alignment horizontal="center" vertical="center" wrapText="1" readingOrder="2"/>
    </xf>
    <xf numFmtId="0" fontId="13" fillId="0" borderId="62" xfId="0" applyFont="1" applyBorder="1" applyAlignment="1">
      <alignment horizontal="center" vertical="center" readingOrder="2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 readingOrder="2"/>
    </xf>
    <xf numFmtId="0" fontId="11" fillId="0" borderId="0" xfId="0" applyFont="1" applyAlignment="1">
      <alignment horizontal="center" vertical="center" readingOrder="2"/>
    </xf>
    <xf numFmtId="0" fontId="11" fillId="0" borderId="0" xfId="0" applyFont="1" applyAlignment="1">
      <alignment horizontal="center" readingOrder="2"/>
    </xf>
    <xf numFmtId="0" fontId="13" fillId="8" borderId="26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right" vertical="center" readingOrder="2"/>
    </xf>
    <xf numFmtId="0" fontId="19" fillId="0" borderId="7" xfId="0" applyFont="1" applyBorder="1" applyAlignment="1">
      <alignment horizontal="right" vertical="center" readingOrder="2"/>
    </xf>
    <xf numFmtId="0" fontId="19" fillId="0" borderId="8" xfId="0" applyFont="1" applyBorder="1" applyAlignment="1">
      <alignment horizontal="right" vertical="center" readingOrder="2"/>
    </xf>
    <xf numFmtId="0" fontId="13" fillId="0" borderId="15" xfId="0" applyFont="1" applyBorder="1" applyAlignment="1">
      <alignment horizontal="center" vertical="center" readingOrder="2"/>
    </xf>
    <xf numFmtId="0" fontId="13" fillId="0" borderId="0" xfId="0" applyFont="1" applyBorder="1" applyAlignment="1">
      <alignment horizontal="center" vertical="center" readingOrder="2"/>
    </xf>
    <xf numFmtId="0" fontId="13" fillId="0" borderId="3" xfId="0" applyFont="1" applyBorder="1" applyAlignment="1">
      <alignment horizontal="center" vertical="center" readingOrder="2"/>
    </xf>
    <xf numFmtId="0" fontId="13" fillId="0" borderId="2" xfId="0" applyFont="1" applyBorder="1" applyAlignment="1">
      <alignment horizontal="center" vertical="center" readingOrder="2"/>
    </xf>
    <xf numFmtId="0" fontId="13" fillId="8" borderId="25" xfId="0" applyFont="1" applyFill="1" applyBorder="1" applyAlignment="1">
      <alignment horizontal="center" vertical="center"/>
    </xf>
    <xf numFmtId="0" fontId="13" fillId="8" borderId="26" xfId="0" applyFont="1" applyFill="1" applyBorder="1" applyAlignment="1">
      <alignment horizontal="center" vertical="center"/>
    </xf>
    <xf numFmtId="0" fontId="13" fillId="8" borderId="27" xfId="0" applyFont="1" applyFill="1" applyBorder="1" applyAlignment="1">
      <alignment horizontal="center" vertical="center"/>
    </xf>
    <xf numFmtId="0" fontId="13" fillId="8" borderId="29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 readingOrder="2"/>
    </xf>
    <xf numFmtId="0" fontId="19" fillId="0" borderId="2" xfId="0" applyFont="1" applyBorder="1" applyAlignment="1">
      <alignment horizontal="center" vertical="center" readingOrder="2"/>
    </xf>
    <xf numFmtId="0" fontId="21" fillId="0" borderId="1" xfId="0" applyFont="1" applyBorder="1" applyAlignment="1">
      <alignment horizontal="center" vertical="center" readingOrder="2"/>
    </xf>
    <xf numFmtId="0" fontId="21" fillId="0" borderId="3" xfId="0" applyFont="1" applyBorder="1" applyAlignment="1">
      <alignment horizontal="center" vertical="center" readingOrder="2"/>
    </xf>
    <xf numFmtId="0" fontId="21" fillId="0" borderId="2" xfId="0" applyFont="1" applyBorder="1" applyAlignment="1">
      <alignment horizontal="center" vertical="center" readingOrder="2"/>
    </xf>
    <xf numFmtId="0" fontId="21" fillId="0" borderId="4" xfId="0" applyFont="1" applyBorder="1" applyAlignment="1">
      <alignment horizontal="center" vertical="center" readingOrder="2"/>
    </xf>
    <xf numFmtId="0" fontId="21" fillId="0" borderId="9" xfId="0" applyFont="1" applyBorder="1" applyAlignment="1">
      <alignment horizontal="center" vertical="center" readingOrder="2"/>
    </xf>
    <xf numFmtId="0" fontId="21" fillId="0" borderId="5" xfId="0" applyFont="1" applyBorder="1" applyAlignment="1">
      <alignment horizontal="center" vertical="center" readingOrder="2"/>
    </xf>
    <xf numFmtId="0" fontId="19" fillId="0" borderId="4" xfId="0" applyFont="1" applyBorder="1" applyAlignment="1">
      <alignment horizontal="center" vertical="center" readingOrder="2"/>
    </xf>
    <xf numFmtId="0" fontId="19" fillId="0" borderId="5" xfId="0" applyFont="1" applyBorder="1" applyAlignment="1">
      <alignment horizontal="center" vertical="center" readingOrder="2"/>
    </xf>
    <xf numFmtId="0" fontId="21" fillId="0" borderId="6" xfId="0" applyFont="1" applyBorder="1" applyAlignment="1">
      <alignment horizontal="center" vertical="center" readingOrder="2"/>
    </xf>
    <xf numFmtId="0" fontId="21" fillId="0" borderId="7" xfId="0" applyFont="1" applyBorder="1" applyAlignment="1">
      <alignment horizontal="center" vertical="center" readingOrder="2"/>
    </xf>
    <xf numFmtId="0" fontId="20" fillId="0" borderId="6" xfId="0" applyFont="1" applyBorder="1" applyAlignment="1">
      <alignment horizontal="center" vertical="center" readingOrder="2"/>
    </xf>
    <xf numFmtId="0" fontId="20" fillId="0" borderId="7" xfId="0" applyFont="1" applyBorder="1" applyAlignment="1">
      <alignment horizontal="center" vertical="center" readingOrder="2"/>
    </xf>
    <xf numFmtId="0" fontId="20" fillId="0" borderId="8" xfId="0" applyFont="1" applyBorder="1" applyAlignment="1">
      <alignment horizontal="center" vertical="center" readingOrder="2"/>
    </xf>
    <xf numFmtId="3" fontId="13" fillId="3" borderId="17" xfId="0" applyNumberFormat="1" applyFont="1" applyFill="1" applyBorder="1" applyAlignment="1">
      <alignment horizontal="center" vertical="center" readingOrder="2"/>
    </xf>
    <xf numFmtId="3" fontId="13" fillId="3" borderId="18" xfId="0" applyNumberFormat="1" applyFont="1" applyFill="1" applyBorder="1" applyAlignment="1">
      <alignment horizontal="center" vertical="center" readingOrder="2"/>
    </xf>
    <xf numFmtId="0" fontId="13" fillId="0" borderId="61" xfId="0" applyFont="1" applyBorder="1" applyAlignment="1">
      <alignment horizontal="center" vertical="center"/>
    </xf>
    <xf numFmtId="0" fontId="13" fillId="0" borderId="41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 wrapText="1"/>
    </xf>
    <xf numFmtId="0" fontId="14" fillId="0" borderId="37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 vertical="center" wrapText="1"/>
    </xf>
    <xf numFmtId="3" fontId="13" fillId="8" borderId="25" xfId="0" applyNumberFormat="1" applyFont="1" applyFill="1" applyBorder="1" applyAlignment="1">
      <alignment horizontal="center" vertical="center"/>
    </xf>
    <xf numFmtId="3" fontId="13" fillId="8" borderId="42" xfId="0" applyNumberFormat="1" applyFont="1" applyFill="1" applyBorder="1" applyAlignment="1">
      <alignment horizontal="center" vertical="center"/>
    </xf>
    <xf numFmtId="3" fontId="13" fillId="8" borderId="26" xfId="0" applyNumberFormat="1" applyFont="1" applyFill="1" applyBorder="1" applyAlignment="1">
      <alignment horizontal="center" vertical="center"/>
    </xf>
    <xf numFmtId="3" fontId="13" fillId="8" borderId="27" xfId="0" applyNumberFormat="1" applyFont="1" applyFill="1" applyBorder="1" applyAlignment="1">
      <alignment horizontal="center" vertical="center"/>
    </xf>
    <xf numFmtId="0" fontId="14" fillId="0" borderId="62" xfId="0" applyFont="1" applyBorder="1" applyAlignment="1">
      <alignment horizontal="center" vertical="center"/>
    </xf>
    <xf numFmtId="3" fontId="13" fillId="8" borderId="20" xfId="0" applyNumberFormat="1" applyFont="1" applyFill="1" applyBorder="1" applyAlignment="1">
      <alignment horizontal="center" vertical="center" readingOrder="2"/>
    </xf>
    <xf numFmtId="3" fontId="13" fillId="8" borderId="21" xfId="0" applyNumberFormat="1" applyFont="1" applyFill="1" applyBorder="1" applyAlignment="1">
      <alignment horizontal="center" vertical="center" readingOrder="2"/>
    </xf>
    <xf numFmtId="0" fontId="14" fillId="0" borderId="49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3" fontId="26" fillId="0" borderId="15" xfId="0" applyNumberFormat="1" applyFont="1" applyBorder="1" applyAlignment="1">
      <alignment horizontal="center" vertical="center" wrapText="1" readingOrder="2"/>
    </xf>
    <xf numFmtId="3" fontId="26" fillId="0" borderId="0" xfId="0" applyNumberFormat="1" applyFont="1" applyBorder="1" applyAlignment="1">
      <alignment horizontal="center" vertical="center" wrapText="1" readingOrder="2"/>
    </xf>
    <xf numFmtId="3" fontId="16" fillId="0" borderId="0" xfId="0" applyNumberFormat="1" applyFont="1" applyBorder="1" applyAlignment="1">
      <alignment horizontal="right" vertical="center" readingOrder="2"/>
    </xf>
    <xf numFmtId="3" fontId="13" fillId="9" borderId="16" xfId="0" applyNumberFormat="1" applyFont="1" applyFill="1" applyBorder="1" applyAlignment="1">
      <alignment horizontal="center" vertical="center" readingOrder="2"/>
    </xf>
    <xf numFmtId="3" fontId="13" fillId="9" borderId="11" xfId="0" applyNumberFormat="1" applyFont="1" applyFill="1" applyBorder="1" applyAlignment="1">
      <alignment horizontal="center" vertical="center" readingOrder="2"/>
    </xf>
    <xf numFmtId="3" fontId="13" fillId="8" borderId="28" xfId="0" applyNumberFormat="1" applyFont="1" applyFill="1" applyBorder="1" applyAlignment="1">
      <alignment horizontal="center" vertical="center"/>
    </xf>
    <xf numFmtId="3" fontId="13" fillId="8" borderId="14" xfId="0" applyNumberFormat="1" applyFont="1" applyFill="1" applyBorder="1" applyAlignment="1">
      <alignment horizontal="center" vertical="center"/>
    </xf>
    <xf numFmtId="3" fontId="13" fillId="8" borderId="12" xfId="0" applyNumberFormat="1" applyFont="1" applyFill="1" applyBorder="1" applyAlignment="1">
      <alignment horizontal="center" vertical="center"/>
    </xf>
    <xf numFmtId="3" fontId="13" fillId="0" borderId="30" xfId="0" applyNumberFormat="1" applyFont="1" applyBorder="1" applyAlignment="1">
      <alignment horizontal="center" vertical="center"/>
    </xf>
    <xf numFmtId="3" fontId="13" fillId="0" borderId="50" xfId="0" applyNumberFormat="1" applyFont="1" applyBorder="1" applyAlignment="1">
      <alignment horizontal="center" vertical="center"/>
    </xf>
    <xf numFmtId="3" fontId="13" fillId="0" borderId="31" xfId="0" applyNumberFormat="1" applyFont="1" applyBorder="1" applyAlignment="1">
      <alignment horizontal="center" vertical="center"/>
    </xf>
    <xf numFmtId="3" fontId="13" fillId="8" borderId="29" xfId="0" applyNumberFormat="1" applyFont="1" applyFill="1" applyBorder="1" applyAlignment="1">
      <alignment horizontal="center" vertical="center"/>
    </xf>
    <xf numFmtId="3" fontId="13" fillId="0" borderId="32" xfId="0" applyNumberFormat="1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164" fontId="14" fillId="5" borderId="12" xfId="0" applyNumberFormat="1" applyFont="1" applyFill="1" applyBorder="1" applyAlignment="1">
      <alignment horizontal="center"/>
    </xf>
    <xf numFmtId="0" fontId="14" fillId="5" borderId="28" xfId="0" applyFont="1" applyFill="1" applyBorder="1" applyAlignment="1">
      <alignment horizontal="center" vertical="center"/>
    </xf>
    <xf numFmtId="0" fontId="14" fillId="5" borderId="12" xfId="0" applyFont="1" applyFill="1" applyBorder="1" applyAlignment="1">
      <alignment horizontal="center" vertical="center"/>
    </xf>
    <xf numFmtId="0" fontId="14" fillId="5" borderId="30" xfId="0" applyFont="1" applyFill="1" applyBorder="1" applyAlignment="1">
      <alignment horizontal="center" vertical="center"/>
    </xf>
    <xf numFmtId="0" fontId="14" fillId="5" borderId="31" xfId="0" applyFont="1" applyFill="1" applyBorder="1" applyAlignment="1">
      <alignment horizontal="center" vertical="center"/>
    </xf>
    <xf numFmtId="0" fontId="12" fillId="8" borderId="10" xfId="0" applyFont="1" applyFill="1" applyBorder="1" applyAlignment="1">
      <alignment horizontal="center" vertical="center"/>
    </xf>
    <xf numFmtId="0" fontId="12" fillId="8" borderId="14" xfId="0" applyFont="1" applyFill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0" fontId="12" fillId="8" borderId="29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164" fontId="14" fillId="0" borderId="10" xfId="0" applyNumberFormat="1" applyFont="1" applyBorder="1" applyAlignment="1">
      <alignment horizontal="center"/>
    </xf>
    <xf numFmtId="164" fontId="14" fillId="0" borderId="13" xfId="0" applyNumberFormat="1" applyFont="1" applyBorder="1" applyAlignment="1">
      <alignment horizontal="center"/>
    </xf>
    <xf numFmtId="164" fontId="14" fillId="0" borderId="35" xfId="0" applyNumberFormat="1" applyFont="1" applyBorder="1" applyAlignment="1">
      <alignment horizontal="center"/>
    </xf>
    <xf numFmtId="164" fontId="14" fillId="0" borderId="12" xfId="0" applyNumberFormat="1" applyFont="1" applyBorder="1" applyAlignment="1">
      <alignment horizontal="center"/>
    </xf>
    <xf numFmtId="0" fontId="24" fillId="3" borderId="41" xfId="0" applyFont="1" applyFill="1" applyBorder="1" applyAlignment="1">
      <alignment horizontal="right" vertical="center"/>
    </xf>
    <xf numFmtId="0" fontId="24" fillId="3" borderId="39" xfId="0" applyFont="1" applyFill="1" applyBorder="1" applyAlignment="1">
      <alignment horizontal="right" vertical="center"/>
    </xf>
    <xf numFmtId="0" fontId="24" fillId="3" borderId="40" xfId="0" applyFont="1" applyFill="1" applyBorder="1" applyAlignment="1">
      <alignment horizontal="right" vertical="center"/>
    </xf>
    <xf numFmtId="0" fontId="14" fillId="4" borderId="28" xfId="0" applyFont="1" applyFill="1" applyBorder="1" applyAlignment="1">
      <alignment horizontal="center" vertical="center"/>
    </xf>
    <xf numFmtId="0" fontId="20" fillId="0" borderId="3" xfId="0" applyFont="1" applyBorder="1" applyAlignment="1">
      <alignment horizontal="center" vertical="center" readingOrder="2"/>
    </xf>
    <xf numFmtId="0" fontId="20" fillId="0" borderId="2" xfId="0" applyFont="1" applyBorder="1" applyAlignment="1">
      <alignment horizontal="center" vertical="center" readingOrder="2"/>
    </xf>
    <xf numFmtId="0" fontId="20" fillId="0" borderId="9" xfId="0" applyFont="1" applyBorder="1" applyAlignment="1">
      <alignment horizontal="center" vertical="center" readingOrder="2"/>
    </xf>
    <xf numFmtId="0" fontId="20" fillId="0" borderId="5" xfId="0" applyFont="1" applyBorder="1" applyAlignment="1">
      <alignment horizontal="center" vertical="center" readingOrder="2"/>
    </xf>
    <xf numFmtId="0" fontId="13" fillId="0" borderId="6" xfId="0" applyFont="1" applyBorder="1" applyAlignment="1">
      <alignment horizontal="center" vertical="center" readingOrder="2"/>
    </xf>
    <xf numFmtId="0" fontId="13" fillId="0" borderId="7" xfId="0" applyFont="1" applyBorder="1" applyAlignment="1">
      <alignment horizontal="center" vertical="center" readingOrder="2"/>
    </xf>
    <xf numFmtId="0" fontId="13" fillId="0" borderId="8" xfId="0" applyFont="1" applyBorder="1" applyAlignment="1">
      <alignment horizontal="center" vertical="center" readingOrder="2"/>
    </xf>
    <xf numFmtId="0" fontId="13" fillId="0" borderId="1" xfId="0" applyFont="1" applyBorder="1" applyAlignment="1">
      <alignment horizontal="center" vertical="center" readingOrder="2"/>
    </xf>
    <xf numFmtId="0" fontId="18" fillId="0" borderId="4" xfId="0" applyFont="1" applyBorder="1" applyAlignment="1">
      <alignment horizontal="center" vertical="center" readingOrder="2"/>
    </xf>
    <xf numFmtId="0" fontId="18" fillId="0" borderId="5" xfId="0" applyFont="1" applyBorder="1" applyAlignment="1">
      <alignment horizontal="center" vertical="center" readingOrder="2"/>
    </xf>
    <xf numFmtId="0" fontId="15" fillId="0" borderId="6" xfId="0" applyFont="1" applyBorder="1" applyAlignment="1">
      <alignment horizontal="center" vertical="center" readingOrder="2"/>
    </xf>
    <xf numFmtId="0" fontId="15" fillId="0" borderId="8" xfId="0" applyFont="1" applyBorder="1" applyAlignment="1">
      <alignment horizontal="center" vertical="center" readingOrder="2"/>
    </xf>
    <xf numFmtId="0" fontId="18" fillId="0" borderId="6" xfId="0" applyFont="1" applyBorder="1" applyAlignment="1">
      <alignment horizontal="right" vertical="center" readingOrder="2"/>
    </xf>
    <xf numFmtId="0" fontId="18" fillId="0" borderId="7" xfId="0" applyFont="1" applyBorder="1" applyAlignment="1">
      <alignment horizontal="right" vertical="center" readingOrder="2"/>
    </xf>
    <xf numFmtId="0" fontId="18" fillId="0" borderId="8" xfId="0" applyFont="1" applyBorder="1" applyAlignment="1">
      <alignment horizontal="right" vertical="center" readingOrder="2"/>
    </xf>
    <xf numFmtId="0" fontId="25" fillId="0" borderId="15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19" fillId="0" borderId="47" xfId="0" applyFont="1" applyBorder="1" applyAlignment="1">
      <alignment horizontal="center" vertical="center" readingOrder="2"/>
    </xf>
    <xf numFmtId="0" fontId="19" fillId="0" borderId="48" xfId="0" applyFont="1" applyBorder="1" applyAlignment="1">
      <alignment horizontal="center" vertical="center" readingOrder="2"/>
    </xf>
    <xf numFmtId="0" fontId="22" fillId="8" borderId="26" xfId="0" applyFont="1" applyFill="1" applyBorder="1" applyAlignment="1">
      <alignment horizontal="center" vertical="center" wrapText="1"/>
    </xf>
    <xf numFmtId="0" fontId="22" fillId="8" borderId="12" xfId="0" applyFont="1" applyFill="1" applyBorder="1" applyAlignment="1">
      <alignment horizontal="center" vertical="center" wrapText="1"/>
    </xf>
    <xf numFmtId="0" fontId="22" fillId="8" borderId="26" xfId="0" applyFont="1" applyFill="1" applyBorder="1" applyAlignment="1">
      <alignment horizontal="center" vertical="center"/>
    </xf>
    <xf numFmtId="0" fontId="22" fillId="8" borderId="12" xfId="0" applyFont="1" applyFill="1" applyBorder="1" applyAlignment="1">
      <alignment horizontal="center" vertical="center"/>
    </xf>
    <xf numFmtId="0" fontId="22" fillId="8" borderId="25" xfId="0" applyFont="1" applyFill="1" applyBorder="1" applyAlignment="1">
      <alignment horizontal="center" vertical="center"/>
    </xf>
    <xf numFmtId="0" fontId="22" fillId="8" borderId="28" xfId="0" applyFont="1" applyFill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164" fontId="14" fillId="5" borderId="10" xfId="0" applyNumberFormat="1" applyFont="1" applyFill="1" applyBorder="1" applyAlignment="1">
      <alignment horizontal="center"/>
    </xf>
    <xf numFmtId="164" fontId="14" fillId="5" borderId="13" xfId="0" applyNumberFormat="1" applyFont="1" applyFill="1" applyBorder="1" applyAlignment="1">
      <alignment horizontal="center"/>
    </xf>
    <xf numFmtId="164" fontId="14" fillId="5" borderId="35" xfId="0" applyNumberFormat="1" applyFont="1" applyFill="1" applyBorder="1" applyAlignment="1">
      <alignment horizontal="center"/>
    </xf>
    <xf numFmtId="164" fontId="14" fillId="5" borderId="36" xfId="0" applyNumberFormat="1" applyFont="1" applyFill="1" applyBorder="1" applyAlignment="1">
      <alignment horizontal="center" vertical="center"/>
    </xf>
    <xf numFmtId="164" fontId="14" fillId="5" borderId="37" xfId="0" applyNumberFormat="1" applyFont="1" applyFill="1" applyBorder="1" applyAlignment="1">
      <alignment horizontal="center" vertical="center"/>
    </xf>
    <xf numFmtId="164" fontId="14" fillId="5" borderId="38" xfId="0" applyNumberFormat="1" applyFont="1" applyFill="1" applyBorder="1" applyAlignment="1">
      <alignment horizontal="center" vertical="center"/>
    </xf>
    <xf numFmtId="164" fontId="14" fillId="5" borderId="31" xfId="0" applyNumberFormat="1" applyFont="1" applyFill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1" fillId="8" borderId="26" xfId="0" applyFont="1" applyFill="1" applyBorder="1" applyAlignment="1">
      <alignment horizontal="center" vertical="center"/>
    </xf>
    <xf numFmtId="0" fontId="11" fillId="8" borderId="27" xfId="0" applyFont="1" applyFill="1" applyBorder="1" applyAlignment="1">
      <alignment horizontal="center" vertical="center"/>
    </xf>
    <xf numFmtId="0" fontId="14" fillId="4" borderId="12" xfId="0" applyFont="1" applyFill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0" fontId="14" fillId="0" borderId="44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/>
    </xf>
    <xf numFmtId="0" fontId="13" fillId="0" borderId="44" xfId="0" applyFont="1" applyBorder="1" applyAlignment="1">
      <alignment horizontal="center" vertical="center"/>
    </xf>
    <xf numFmtId="3" fontId="14" fillId="3" borderId="58" xfId="0" applyNumberFormat="1" applyFont="1" applyFill="1" applyBorder="1" applyAlignment="1">
      <alignment horizontal="center" vertical="center"/>
    </xf>
    <xf numFmtId="3" fontId="14" fillId="3" borderId="59" xfId="0" applyNumberFormat="1" applyFont="1" applyFill="1" applyBorder="1" applyAlignment="1">
      <alignment horizontal="center" vertical="center"/>
    </xf>
    <xf numFmtId="3" fontId="14" fillId="3" borderId="60" xfId="0" applyNumberFormat="1" applyFont="1" applyFill="1" applyBorder="1" applyAlignment="1">
      <alignment horizontal="center" vertical="center"/>
    </xf>
    <xf numFmtId="0" fontId="13" fillId="0" borderId="51" xfId="0" applyFont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3" fontId="13" fillId="0" borderId="58" xfId="0" applyNumberFormat="1" applyFont="1" applyBorder="1" applyAlignment="1">
      <alignment horizontal="center" vertical="center" readingOrder="2"/>
    </xf>
    <xf numFmtId="3" fontId="13" fillId="0" borderId="59" xfId="0" applyNumberFormat="1" applyFont="1" applyBorder="1" applyAlignment="1">
      <alignment horizontal="center" vertical="center" readingOrder="2"/>
    </xf>
    <xf numFmtId="3" fontId="13" fillId="0" borderId="60" xfId="0" applyNumberFormat="1" applyFont="1" applyBorder="1" applyAlignment="1">
      <alignment horizontal="center" vertical="center" readingOrder="2"/>
    </xf>
    <xf numFmtId="0" fontId="14" fillId="0" borderId="0" xfId="0" applyFont="1" applyBorder="1" applyAlignment="1">
      <alignment horizontal="center" vertical="center"/>
    </xf>
    <xf numFmtId="0" fontId="14" fillId="7" borderId="25" xfId="0" applyFont="1" applyFill="1" applyBorder="1" applyAlignment="1">
      <alignment horizontal="center" vertical="center" wrapText="1"/>
    </xf>
    <xf numFmtId="0" fontId="14" fillId="7" borderId="28" xfId="0" applyFont="1" applyFill="1" applyBorder="1" applyAlignment="1">
      <alignment horizontal="center" vertical="center" wrapText="1"/>
    </xf>
    <xf numFmtId="0" fontId="14" fillId="7" borderId="26" xfId="0" applyFont="1" applyFill="1" applyBorder="1" applyAlignment="1">
      <alignment horizontal="center" vertical="center"/>
    </xf>
    <xf numFmtId="0" fontId="14" fillId="7" borderId="12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7" borderId="26" xfId="0" applyFont="1" applyFill="1" applyBorder="1" applyAlignment="1">
      <alignment horizontal="center" vertical="center" wrapText="1"/>
    </xf>
    <xf numFmtId="0" fontId="14" fillId="6" borderId="30" xfId="0" applyFont="1" applyFill="1" applyBorder="1" applyAlignment="1">
      <alignment horizontal="center" vertical="center"/>
    </xf>
    <xf numFmtId="0" fontId="14" fillId="6" borderId="31" xfId="0" applyFont="1" applyFill="1" applyBorder="1" applyAlignment="1">
      <alignment horizontal="center" vertical="center"/>
    </xf>
    <xf numFmtId="0" fontId="14" fillId="7" borderId="12" xfId="0" applyFont="1" applyFill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 readingOrder="2"/>
    </xf>
    <xf numFmtId="0" fontId="20" fillId="0" borderId="2" xfId="0" applyFont="1" applyBorder="1" applyAlignment="1">
      <alignment horizontal="center" vertical="center" wrapText="1" readingOrder="2"/>
    </xf>
    <xf numFmtId="0" fontId="20" fillId="0" borderId="9" xfId="0" applyFont="1" applyBorder="1" applyAlignment="1">
      <alignment horizontal="center" vertical="center" wrapText="1" readingOrder="2"/>
    </xf>
    <xf numFmtId="0" fontId="20" fillId="0" borderId="5" xfId="0" applyFont="1" applyBorder="1" applyAlignment="1">
      <alignment horizontal="center" vertical="center" wrapText="1" readingOrder="2"/>
    </xf>
    <xf numFmtId="0" fontId="19" fillId="0" borderId="9" xfId="0" applyFont="1" applyBorder="1" applyAlignment="1">
      <alignment horizontal="center" vertical="center" readingOrder="2"/>
    </xf>
    <xf numFmtId="0" fontId="28" fillId="0" borderId="6" xfId="0" applyFont="1" applyBorder="1" applyAlignment="1">
      <alignment horizontal="center" vertical="center" readingOrder="2"/>
    </xf>
    <xf numFmtId="0" fontId="28" fillId="0" borderId="7" xfId="0" applyFont="1" applyBorder="1" applyAlignment="1">
      <alignment horizontal="center" vertical="center" readingOrder="2"/>
    </xf>
    <xf numFmtId="0" fontId="28" fillId="0" borderId="8" xfId="0" applyFont="1" applyBorder="1" applyAlignment="1">
      <alignment horizontal="center" vertical="center" readingOrder="2"/>
    </xf>
    <xf numFmtId="0" fontId="20" fillId="0" borderId="6" xfId="0" applyFont="1" applyBorder="1" applyAlignment="1">
      <alignment horizontal="right" vertical="center" readingOrder="2"/>
    </xf>
    <xf numFmtId="0" fontId="20" fillId="0" borderId="8" xfId="0" applyFont="1" applyBorder="1" applyAlignment="1">
      <alignment horizontal="right" vertical="center" readingOrder="2"/>
    </xf>
    <xf numFmtId="0" fontId="13" fillId="0" borderId="19" xfId="0" applyFont="1" applyBorder="1" applyAlignment="1">
      <alignment horizontal="center" vertical="center" readingOrder="2"/>
    </xf>
    <xf numFmtId="0" fontId="14" fillId="7" borderId="27" xfId="0" applyFont="1" applyFill="1" applyBorder="1" applyAlignment="1">
      <alignment horizontal="center" vertical="center" wrapText="1"/>
    </xf>
    <xf numFmtId="0" fontId="14" fillId="7" borderId="29" xfId="0" applyFont="1" applyFill="1" applyBorder="1" applyAlignment="1">
      <alignment horizontal="center" vertical="center" wrapText="1"/>
    </xf>
    <xf numFmtId="3" fontId="13" fillId="0" borderId="58" xfId="0" applyNumberFormat="1" applyFont="1" applyFill="1" applyBorder="1" applyAlignment="1">
      <alignment horizontal="center" vertical="center" readingOrder="2"/>
    </xf>
    <xf numFmtId="3" fontId="13" fillId="0" borderId="59" xfId="0" applyNumberFormat="1" applyFont="1" applyFill="1" applyBorder="1" applyAlignment="1">
      <alignment horizontal="center" vertical="center" readingOrder="2"/>
    </xf>
    <xf numFmtId="3" fontId="13" fillId="0" borderId="60" xfId="0" applyNumberFormat="1" applyFont="1" applyFill="1" applyBorder="1" applyAlignment="1">
      <alignment horizontal="center" vertical="center" readingOrder="2"/>
    </xf>
    <xf numFmtId="0" fontId="20" fillId="0" borderId="28" xfId="0" applyFont="1" applyBorder="1" applyAlignment="1">
      <alignment horizontal="center" vertical="center" readingOrder="2"/>
    </xf>
    <xf numFmtId="0" fontId="20" fillId="0" borderId="12" xfId="0" applyFont="1" applyBorder="1" applyAlignment="1">
      <alignment horizontal="center" vertical="center" readingOrder="2"/>
    </xf>
    <xf numFmtId="0" fontId="22" fillId="7" borderId="26" xfId="0" applyFont="1" applyFill="1" applyBorder="1" applyAlignment="1">
      <alignment horizontal="center" vertical="center" wrapText="1"/>
    </xf>
    <xf numFmtId="0" fontId="22" fillId="7" borderId="12" xfId="0" applyFont="1" applyFill="1" applyBorder="1" applyAlignment="1">
      <alignment horizontal="center" vertical="center" wrapText="1"/>
    </xf>
    <xf numFmtId="0" fontId="22" fillId="7" borderId="26" xfId="0" applyFont="1" applyFill="1" applyBorder="1" applyAlignment="1">
      <alignment horizontal="center" vertical="center"/>
    </xf>
    <xf numFmtId="0" fontId="20" fillId="0" borderId="26" xfId="0" applyFont="1" applyBorder="1" applyAlignment="1">
      <alignment horizontal="center" vertical="center" wrapText="1" readingOrder="2"/>
    </xf>
    <xf numFmtId="0" fontId="20" fillId="0" borderId="27" xfId="0" applyFont="1" applyBorder="1" applyAlignment="1">
      <alignment horizontal="center" vertical="center" wrapText="1" readingOrder="2"/>
    </xf>
    <xf numFmtId="0" fontId="20" fillId="0" borderId="12" xfId="0" applyFont="1" applyBorder="1" applyAlignment="1">
      <alignment horizontal="center" vertical="center" wrapText="1" readingOrder="2"/>
    </xf>
    <xf numFmtId="0" fontId="20" fillId="0" borderId="29" xfId="0" applyFont="1" applyBorder="1" applyAlignment="1">
      <alignment horizontal="center" vertical="center" wrapText="1" readingOrder="2"/>
    </xf>
    <xf numFmtId="0" fontId="20" fillId="0" borderId="31" xfId="0" applyFont="1" applyBorder="1" applyAlignment="1">
      <alignment horizontal="center" vertical="center" readingOrder="2"/>
    </xf>
    <xf numFmtId="0" fontId="20" fillId="0" borderId="32" xfId="0" applyFont="1" applyBorder="1" applyAlignment="1">
      <alignment horizontal="center" vertical="center" readingOrder="2"/>
    </xf>
    <xf numFmtId="0" fontId="17" fillId="0" borderId="0" xfId="0" applyFont="1" applyBorder="1" applyAlignment="1">
      <alignment horizontal="center" vertical="center" readingOrder="2"/>
    </xf>
    <xf numFmtId="0" fontId="17" fillId="0" borderId="19" xfId="0" applyFont="1" applyBorder="1" applyAlignment="1">
      <alignment horizontal="center" vertical="center" readingOrder="2"/>
    </xf>
    <xf numFmtId="0" fontId="18" fillId="0" borderId="25" xfId="0" applyFont="1" applyBorder="1" applyAlignment="1">
      <alignment horizontal="center" vertical="center" readingOrder="2"/>
    </xf>
    <xf numFmtId="0" fontId="18" fillId="0" borderId="26" xfId="0" applyFont="1" applyBorder="1" applyAlignment="1">
      <alignment horizontal="center" vertical="center" readingOrder="2"/>
    </xf>
    <xf numFmtId="0" fontId="29" fillId="0" borderId="30" xfId="0" applyFont="1" applyBorder="1" applyAlignment="1">
      <alignment horizontal="center" vertical="center"/>
    </xf>
    <xf numFmtId="0" fontId="29" fillId="0" borderId="31" xfId="0" applyFont="1" applyBorder="1" applyAlignment="1">
      <alignment horizontal="center" vertical="center"/>
    </xf>
    <xf numFmtId="0" fontId="22" fillId="7" borderId="27" xfId="0" applyFont="1" applyFill="1" applyBorder="1" applyAlignment="1">
      <alignment horizontal="center" vertical="center"/>
    </xf>
    <xf numFmtId="0" fontId="22" fillId="7" borderId="29" xfId="0" applyFont="1" applyFill="1" applyBorder="1" applyAlignment="1">
      <alignment horizontal="center" vertical="center"/>
    </xf>
    <xf numFmtId="0" fontId="17" fillId="7" borderId="25" xfId="0" applyFont="1" applyFill="1" applyBorder="1" applyAlignment="1">
      <alignment horizontal="center" vertical="center" wrapText="1" readingOrder="2"/>
    </xf>
    <xf numFmtId="0" fontId="17" fillId="7" borderId="28" xfId="0" applyFont="1" applyFill="1" applyBorder="1" applyAlignment="1">
      <alignment horizontal="center" vertical="center" wrapText="1" readingOrder="2"/>
    </xf>
    <xf numFmtId="0" fontId="22" fillId="7" borderId="12" xfId="0" applyFont="1" applyFill="1" applyBorder="1" applyAlignment="1">
      <alignment horizontal="center" vertical="center"/>
    </xf>
    <xf numFmtId="0" fontId="13" fillId="4" borderId="30" xfId="0" applyFont="1" applyFill="1" applyBorder="1" applyAlignment="1">
      <alignment horizontal="center" vertical="center" readingOrder="2"/>
    </xf>
    <xf numFmtId="0" fontId="13" fillId="4" borderId="31" xfId="0" applyFont="1" applyFill="1" applyBorder="1" applyAlignment="1">
      <alignment horizontal="center" vertical="center" readingOrder="2"/>
    </xf>
    <xf numFmtId="0" fontId="18" fillId="7" borderId="26" xfId="0" applyFont="1" applyFill="1" applyBorder="1" applyAlignment="1">
      <alignment horizontal="center" vertical="center" readingOrder="2"/>
    </xf>
    <xf numFmtId="0" fontId="12" fillId="7" borderId="26" xfId="0" applyFont="1" applyFill="1" applyBorder="1" applyAlignment="1">
      <alignment horizontal="center" vertical="center" wrapText="1"/>
    </xf>
    <xf numFmtId="0" fontId="14" fillId="0" borderId="61" xfId="0" applyFont="1" applyBorder="1" applyAlignment="1">
      <alignment horizontal="center" vertical="center"/>
    </xf>
    <xf numFmtId="0" fontId="18" fillId="7" borderId="26" xfId="0" applyFont="1" applyFill="1" applyBorder="1" applyAlignment="1">
      <alignment horizontal="center" vertical="center" wrapText="1" readingOrder="2"/>
    </xf>
    <xf numFmtId="0" fontId="20" fillId="0" borderId="41" xfId="0" applyFont="1" applyBorder="1" applyAlignment="1">
      <alignment horizontal="center" vertical="center" readingOrder="2"/>
    </xf>
    <xf numFmtId="0" fontId="20" fillId="0" borderId="42" xfId="0" applyFont="1" applyBorder="1" applyAlignment="1">
      <alignment horizontal="center" vertical="center" readingOrder="2"/>
    </xf>
    <xf numFmtId="0" fontId="20" fillId="0" borderId="28" xfId="0" applyFont="1" applyBorder="1" applyAlignment="1">
      <alignment horizontal="right" vertical="center" readingOrder="2"/>
    </xf>
    <xf numFmtId="0" fontId="20" fillId="0" borderId="12" xfId="0" applyFont="1" applyBorder="1" applyAlignment="1">
      <alignment horizontal="right" vertical="center" readingOrder="2"/>
    </xf>
    <xf numFmtId="0" fontId="25" fillId="0" borderId="49" xfId="0" applyFont="1" applyBorder="1" applyAlignment="1">
      <alignment horizontal="right" vertical="center"/>
    </xf>
    <xf numFmtId="0" fontId="25" fillId="0" borderId="50" xfId="0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 readingOrder="2"/>
    </xf>
    <xf numFmtId="0" fontId="4" fillId="0" borderId="9" xfId="0" applyFont="1" applyBorder="1" applyAlignment="1">
      <alignment horizontal="right" vertical="center" readingOrder="2"/>
    </xf>
    <xf numFmtId="0" fontId="4" fillId="0" borderId="5" xfId="0" applyFont="1" applyBorder="1" applyAlignment="1">
      <alignment horizontal="right" vertical="center" readingOrder="2"/>
    </xf>
    <xf numFmtId="0" fontId="7" fillId="0" borderId="0" xfId="0" applyFont="1" applyBorder="1" applyAlignment="1">
      <alignment horizontal="center" vertical="center" readingOrder="2"/>
    </xf>
    <xf numFmtId="0" fontId="15" fillId="7" borderId="25" xfId="0" applyFont="1" applyFill="1" applyBorder="1" applyAlignment="1">
      <alignment horizontal="center" vertical="center"/>
    </xf>
    <xf numFmtId="0" fontId="15" fillId="7" borderId="28" xfId="0" applyFont="1" applyFill="1" applyBorder="1" applyAlignment="1">
      <alignment horizontal="center" vertical="center"/>
    </xf>
    <xf numFmtId="0" fontId="18" fillId="7" borderId="12" xfId="0" applyFont="1" applyFill="1" applyBorder="1" applyAlignment="1">
      <alignment horizontal="center" vertical="center" readingOrder="2"/>
    </xf>
    <xf numFmtId="0" fontId="12" fillId="7" borderId="27" xfId="0" applyFont="1" applyFill="1" applyBorder="1" applyAlignment="1">
      <alignment horizontal="center" vertical="center"/>
    </xf>
    <xf numFmtId="0" fontId="12" fillId="7" borderId="29" xfId="0" applyFont="1" applyFill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right" vertical="center" readingOrder="2"/>
    </xf>
    <xf numFmtId="0" fontId="17" fillId="0" borderId="9" xfId="0" applyFont="1" applyBorder="1" applyAlignment="1">
      <alignment horizontal="right" vertical="center" readingOrder="2"/>
    </xf>
    <xf numFmtId="0" fontId="19" fillId="0" borderId="3" xfId="0" applyFont="1" applyBorder="1" applyAlignment="1">
      <alignment horizontal="center" vertical="center" readingOrder="2"/>
    </xf>
    <xf numFmtId="0" fontId="14" fillId="4" borderId="30" xfId="0" applyFont="1" applyFill="1" applyBorder="1" applyAlignment="1">
      <alignment horizontal="center" vertical="center"/>
    </xf>
    <xf numFmtId="0" fontId="14" fillId="4" borderId="31" xfId="0" applyFont="1" applyFill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55" xfId="0" applyFont="1" applyBorder="1" applyAlignment="1">
      <alignment horizontal="center" vertical="center"/>
    </xf>
    <xf numFmtId="0" fontId="14" fillId="0" borderId="56" xfId="0" applyFont="1" applyBorder="1" applyAlignment="1">
      <alignment horizontal="center" vertical="center"/>
    </xf>
    <xf numFmtId="0" fontId="14" fillId="3" borderId="26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4" fillId="0" borderId="52" xfId="0" applyFont="1" applyBorder="1" applyAlignment="1">
      <alignment horizontal="center" vertical="justify"/>
    </xf>
    <xf numFmtId="0" fontId="14" fillId="0" borderId="14" xfId="0" applyFont="1" applyBorder="1" applyAlignment="1">
      <alignment horizontal="center" vertical="justify"/>
    </xf>
    <xf numFmtId="0" fontId="14" fillId="0" borderId="28" xfId="0" applyFont="1" applyBorder="1" applyAlignment="1">
      <alignment horizontal="center" vertical="justify"/>
    </xf>
    <xf numFmtId="0" fontId="14" fillId="0" borderId="12" xfId="0" applyFont="1" applyBorder="1" applyAlignment="1">
      <alignment horizontal="center" vertical="justify"/>
    </xf>
    <xf numFmtId="0" fontId="31" fillId="12" borderId="25" xfId="3" applyFont="1" applyFill="1" applyBorder="1" applyAlignment="1">
      <alignment horizontal="center" vertical="center" wrapText="1"/>
    </xf>
    <xf numFmtId="0" fontId="31" fillId="12" borderId="28" xfId="3" applyFont="1" applyFill="1" applyBorder="1" applyAlignment="1">
      <alignment horizontal="center" vertical="center" wrapText="1"/>
    </xf>
    <xf numFmtId="0" fontId="31" fillId="12" borderId="26" xfId="3" applyFont="1" applyFill="1" applyBorder="1" applyAlignment="1">
      <alignment horizontal="center" vertical="center" wrapText="1"/>
    </xf>
    <xf numFmtId="0" fontId="31" fillId="12" borderId="12" xfId="3" applyFont="1" applyFill="1" applyBorder="1" applyAlignment="1">
      <alignment horizontal="center" vertical="center" wrapText="1"/>
    </xf>
    <xf numFmtId="0" fontId="31" fillId="4" borderId="28" xfId="3" applyFont="1" applyFill="1" applyBorder="1" applyAlignment="1">
      <alignment horizontal="center"/>
    </xf>
    <xf numFmtId="0" fontId="31" fillId="4" borderId="12" xfId="3" applyFont="1" applyFill="1" applyBorder="1" applyAlignment="1">
      <alignment horizontal="center"/>
    </xf>
    <xf numFmtId="0" fontId="31" fillId="13" borderId="30" xfId="3" applyFont="1" applyFill="1" applyBorder="1" applyAlignment="1">
      <alignment horizontal="center"/>
    </xf>
    <xf numFmtId="0" fontId="31" fillId="13" borderId="31" xfId="3" applyFont="1" applyFill="1" applyBorder="1" applyAlignment="1">
      <alignment horizontal="center"/>
    </xf>
    <xf numFmtId="0" fontId="18" fillId="0" borderId="27" xfId="0" applyFont="1" applyBorder="1" applyAlignment="1">
      <alignment horizontal="center" vertical="center" readingOrder="2"/>
    </xf>
    <xf numFmtId="0" fontId="18" fillId="0" borderId="12" xfId="0" applyFont="1" applyBorder="1" applyAlignment="1">
      <alignment horizontal="center" vertical="center" readingOrder="2"/>
    </xf>
    <xf numFmtId="0" fontId="18" fillId="0" borderId="29" xfId="0" applyFont="1" applyBorder="1" applyAlignment="1">
      <alignment horizontal="center" vertical="center" readingOrder="2"/>
    </xf>
    <xf numFmtId="0" fontId="14" fillId="0" borderId="41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/>
    </xf>
    <xf numFmtId="0" fontId="19" fillId="0" borderId="52" xfId="0" applyFont="1" applyBorder="1" applyAlignment="1">
      <alignment horizontal="center" vertical="center" readingOrder="2"/>
    </xf>
    <xf numFmtId="0" fontId="19" fillId="0" borderId="13" xfId="0" applyFont="1" applyBorder="1" applyAlignment="1">
      <alignment horizontal="center" vertical="center" readingOrder="2"/>
    </xf>
    <xf numFmtId="0" fontId="19" fillId="0" borderId="35" xfId="0" applyFont="1" applyBorder="1" applyAlignment="1">
      <alignment horizontal="center" vertical="center" readingOrder="2"/>
    </xf>
    <xf numFmtId="0" fontId="13" fillId="0" borderId="49" xfId="0" applyFont="1" applyBorder="1" applyAlignment="1">
      <alignment horizontal="left" vertical="center" readingOrder="2"/>
    </xf>
    <xf numFmtId="0" fontId="13" fillId="0" borderId="37" xfId="0" applyFont="1" applyBorder="1" applyAlignment="1">
      <alignment horizontal="left" vertical="center" readingOrder="2"/>
    </xf>
    <xf numFmtId="0" fontId="13" fillId="0" borderId="38" xfId="0" applyFont="1" applyBorder="1" applyAlignment="1">
      <alignment horizontal="left" vertical="center" readingOrder="2"/>
    </xf>
    <xf numFmtId="0" fontId="13" fillId="0" borderId="52" xfId="0" applyFont="1" applyBorder="1" applyAlignment="1">
      <alignment horizontal="right" vertical="center" readingOrder="2"/>
    </xf>
    <xf numFmtId="0" fontId="13" fillId="0" borderId="13" xfId="0" applyFont="1" applyBorder="1" applyAlignment="1">
      <alignment horizontal="right" vertical="center" readingOrder="2"/>
    </xf>
    <xf numFmtId="0" fontId="13" fillId="0" borderId="35" xfId="0" applyFont="1" applyBorder="1" applyAlignment="1">
      <alignment horizontal="right" vertical="center" readingOrder="2"/>
    </xf>
    <xf numFmtId="0" fontId="18" fillId="0" borderId="52" xfId="0" applyFont="1" applyBorder="1" applyAlignment="1">
      <alignment horizontal="center" vertical="center" readingOrder="2"/>
    </xf>
    <xf numFmtId="0" fontId="18" fillId="0" borderId="14" xfId="0" applyFont="1" applyBorder="1" applyAlignment="1">
      <alignment horizontal="center" vertical="center" readingOrder="2"/>
    </xf>
    <xf numFmtId="0" fontId="13" fillId="0" borderId="49" xfId="0" applyFont="1" applyBorder="1" applyAlignment="1">
      <alignment horizontal="center" vertical="center" wrapText="1"/>
    </xf>
    <xf numFmtId="0" fontId="13" fillId="0" borderId="37" xfId="0" applyFont="1" applyBorder="1" applyAlignment="1">
      <alignment horizontal="center" vertical="center" wrapText="1"/>
    </xf>
    <xf numFmtId="0" fontId="13" fillId="0" borderId="38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13" fillId="7" borderId="10" xfId="0" applyFont="1" applyFill="1" applyBorder="1" applyAlignment="1">
      <alignment horizontal="center" vertical="center" wrapText="1"/>
    </xf>
    <xf numFmtId="0" fontId="13" fillId="7" borderId="14" xfId="0" applyFont="1" applyFill="1" applyBorder="1" applyAlignment="1">
      <alignment horizontal="center" vertical="center" wrapText="1"/>
    </xf>
    <xf numFmtId="0" fontId="13" fillId="7" borderId="13" xfId="0" applyFont="1" applyFill="1" applyBorder="1" applyAlignment="1">
      <alignment horizontal="center" vertical="center" wrapText="1"/>
    </xf>
    <xf numFmtId="3" fontId="13" fillId="0" borderId="36" xfId="0" applyNumberFormat="1" applyFont="1" applyFill="1" applyBorder="1" applyAlignment="1">
      <alignment horizontal="center" vertical="center" wrapText="1" readingOrder="2"/>
    </xf>
    <xf numFmtId="3" fontId="13" fillId="0" borderId="50" xfId="0" applyNumberFormat="1" applyFont="1" applyFill="1" applyBorder="1" applyAlignment="1">
      <alignment horizontal="center" vertical="center" wrapText="1" readingOrder="2"/>
    </xf>
    <xf numFmtId="3" fontId="13" fillId="0" borderId="37" xfId="0" applyNumberFormat="1" applyFont="1" applyFill="1" applyBorder="1" applyAlignment="1">
      <alignment horizontal="center" vertical="center" wrapText="1" readingOrder="2"/>
    </xf>
    <xf numFmtId="0" fontId="13" fillId="7" borderId="28" xfId="0" applyFont="1" applyFill="1" applyBorder="1" applyAlignment="1">
      <alignment horizontal="center" vertical="center" wrapText="1" readingOrder="2"/>
    </xf>
    <xf numFmtId="0" fontId="13" fillId="7" borderId="12" xfId="0" applyFont="1" applyFill="1" applyBorder="1" applyAlignment="1">
      <alignment horizontal="center" vertical="center" wrapText="1"/>
    </xf>
    <xf numFmtId="0" fontId="13" fillId="7" borderId="29" xfId="0" applyFont="1" applyFill="1" applyBorder="1" applyAlignment="1">
      <alignment horizontal="center" vertical="center" wrapText="1"/>
    </xf>
    <xf numFmtId="3" fontId="13" fillId="0" borderId="10" xfId="0" applyNumberFormat="1" applyFont="1" applyBorder="1" applyAlignment="1">
      <alignment horizontal="center" vertical="center" wrapText="1" readingOrder="2"/>
    </xf>
    <xf numFmtId="3" fontId="13" fillId="0" borderId="13" xfId="0" applyNumberFormat="1" applyFont="1" applyBorder="1" applyAlignment="1">
      <alignment horizontal="center" vertical="center" wrapText="1" readingOrder="2"/>
    </xf>
    <xf numFmtId="3" fontId="13" fillId="0" borderId="14" xfId="0" applyNumberFormat="1" applyFont="1" applyBorder="1" applyAlignment="1">
      <alignment horizontal="center" vertical="center" wrapText="1" readingOrder="2"/>
    </xf>
    <xf numFmtId="3" fontId="13" fillId="0" borderId="10" xfId="0" applyNumberFormat="1" applyFont="1" applyFill="1" applyBorder="1" applyAlignment="1">
      <alignment horizontal="center" vertical="center" wrapText="1"/>
    </xf>
    <xf numFmtId="3" fontId="13" fillId="0" borderId="14" xfId="0" applyNumberFormat="1" applyFont="1" applyFill="1" applyBorder="1" applyAlignment="1">
      <alignment horizontal="center" vertical="center" wrapText="1"/>
    </xf>
    <xf numFmtId="0" fontId="13" fillId="2" borderId="25" xfId="0" applyFont="1" applyFill="1" applyBorder="1" applyAlignment="1">
      <alignment horizontal="center" vertical="center" wrapText="1"/>
    </xf>
    <xf numFmtId="0" fontId="13" fillId="2" borderId="26" xfId="0" applyFont="1" applyFill="1" applyBorder="1" applyAlignment="1">
      <alignment horizontal="center" vertical="center" wrapText="1"/>
    </xf>
    <xf numFmtId="0" fontId="13" fillId="2" borderId="27" xfId="0" applyFont="1" applyFill="1" applyBorder="1" applyAlignment="1">
      <alignment horizontal="center" vertical="center" wrapText="1"/>
    </xf>
    <xf numFmtId="0" fontId="13" fillId="2" borderId="28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3" fillId="2" borderId="29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readingOrder="2"/>
    </xf>
    <xf numFmtId="0" fontId="21" fillId="0" borderId="8" xfId="0" applyFont="1" applyBorder="1" applyAlignment="1">
      <alignment horizontal="center" vertical="center" readingOrder="2"/>
    </xf>
    <xf numFmtId="0" fontId="27" fillId="0" borderId="3" xfId="0" applyFont="1" applyBorder="1" applyAlignment="1">
      <alignment horizontal="center" vertical="center" wrapText="1" readingOrder="2"/>
    </xf>
    <xf numFmtId="0" fontId="27" fillId="0" borderId="2" xfId="0" applyFont="1" applyBorder="1" applyAlignment="1">
      <alignment horizontal="center" vertical="center" wrapText="1" readingOrder="2"/>
    </xf>
    <xf numFmtId="0" fontId="27" fillId="0" borderId="9" xfId="0" applyFont="1" applyBorder="1" applyAlignment="1">
      <alignment horizontal="center" vertical="center" wrapText="1" readingOrder="2"/>
    </xf>
    <xf numFmtId="0" fontId="27" fillId="0" borderId="5" xfId="0" applyFont="1" applyBorder="1" applyAlignment="1">
      <alignment horizontal="center" vertical="center" wrapText="1" readingOrder="2"/>
    </xf>
    <xf numFmtId="0" fontId="30" fillId="0" borderId="7" xfId="0" applyFont="1" applyBorder="1" applyAlignment="1">
      <alignment horizontal="center" vertical="center" readingOrder="2"/>
    </xf>
    <xf numFmtId="0" fontId="30" fillId="0" borderId="8" xfId="0" applyFont="1" applyBorder="1" applyAlignment="1">
      <alignment horizontal="center" vertical="center" readingOrder="2"/>
    </xf>
    <xf numFmtId="0" fontId="20" fillId="0" borderId="7" xfId="0" applyFont="1" applyBorder="1" applyAlignment="1">
      <alignment horizontal="right" vertical="center" readingOrder="2"/>
    </xf>
  </cellXfs>
  <cellStyles count="5">
    <cellStyle name="Normal" xfId="0" builtinId="0"/>
    <cellStyle name="Normal 2" xfId="1"/>
    <cellStyle name="Normal 2 2" xfId="4"/>
    <cellStyle name="Normal 3" xfId="2"/>
    <cellStyle name="Normal 4" xfId="3"/>
  </cellStyles>
  <dxfs count="4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E1E0E2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492951</xdr:colOff>
      <xdr:row>6</xdr:row>
      <xdr:rowOff>160812</xdr:rowOff>
    </xdr:from>
    <xdr:to>
      <xdr:col>7</xdr:col>
      <xdr:colOff>384093</xdr:colOff>
      <xdr:row>7</xdr:row>
      <xdr:rowOff>72613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 flipH="1" flipV="1">
          <a:off x="11139721914" y="4366656"/>
          <a:ext cx="3973285" cy="221054"/>
        </a:xfrm>
        <a:prstGeom prst="leftRightArrow">
          <a:avLst>
            <a:gd name="adj1" fmla="val 50000"/>
            <a:gd name="adj2" fmla="val 504000"/>
          </a:avLst>
        </a:prstGeom>
        <a:gradFill rotWithShape="0">
          <a:gsLst>
            <a:gs pos="0">
              <a:srgbClr val="666666"/>
            </a:gs>
            <a:gs pos="50000">
              <a:srgbClr val="CCCCCC"/>
            </a:gs>
            <a:gs pos="100000">
              <a:srgbClr val="666666"/>
            </a:gs>
          </a:gsLst>
          <a:lin ang="18900000" scaled="1"/>
        </a:gradFill>
        <a:ln w="12700">
          <a:solidFill>
            <a:srgbClr val="666666"/>
          </a:solidFill>
          <a:miter lim="800000"/>
          <a:headEnd/>
          <a:tailEnd/>
        </a:ln>
        <a:effectLst>
          <a:outerShdw dist="28398" dir="3806097" algn="ctr" rotWithShape="0">
            <a:srgbClr val="7F7F7F">
              <a:alpha val="50000"/>
            </a:srgbClr>
          </a:outerShdw>
        </a:effectLst>
      </xdr:spPr>
    </xdr:sp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Apex">
  <a:themeElements>
    <a:clrScheme name="Apex">
      <a:dk1>
        <a:sysClr val="windowText" lastClr="000000"/>
      </a:dk1>
      <a:lt1>
        <a:sysClr val="window" lastClr="FFFFFF"/>
      </a:lt1>
      <a:dk2>
        <a:srgbClr val="69676D"/>
      </a:dk2>
      <a:lt2>
        <a:srgbClr val="C9C2D1"/>
      </a:lt2>
      <a:accent1>
        <a:srgbClr val="CEB966"/>
      </a:accent1>
      <a:accent2>
        <a:srgbClr val="9CB084"/>
      </a:accent2>
      <a:accent3>
        <a:srgbClr val="6BB1C9"/>
      </a:accent3>
      <a:accent4>
        <a:srgbClr val="6585CF"/>
      </a:accent4>
      <a:accent5>
        <a:srgbClr val="7E6BC9"/>
      </a:accent5>
      <a:accent6>
        <a:srgbClr val="A379BB"/>
      </a:accent6>
      <a:hlink>
        <a:srgbClr val="410082"/>
      </a:hlink>
      <a:folHlink>
        <a:srgbClr val="932968"/>
      </a:folHlink>
    </a:clrScheme>
    <a:fontScheme name="Apex">
      <a:majorFont>
        <a:latin typeface="Lucida Sans"/>
        <a:ea typeface=""/>
        <a:cs typeface=""/>
        <a:font script="Grek" typeface="Arial"/>
        <a:font script="Cyrl" typeface="Arial"/>
        <a:font script="Jpan" typeface="HG丸ｺﾞｼｯｸM-PRO"/>
        <a:font script="Hang" typeface="휴먼옛체"/>
        <a:font script="Hans" typeface="黑体"/>
        <a:font script="Hant" typeface="微軟正黑體"/>
        <a:font script="Arab" typeface="Tahoma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</a:majorFont>
      <a:minorFont>
        <a:latin typeface="Book Antiqua"/>
        <a:ea typeface=""/>
        <a:cs typeface=""/>
        <a:font script="Grek" typeface="Times New Roman"/>
        <a:font script="Cyrl" typeface="Times New Roman"/>
        <a:font script="Jpan" typeface="HG明朝B"/>
        <a:font script="Hang" typeface="돋움"/>
        <a:font script="Hans" typeface="宋体"/>
        <a:font script="Hant" typeface="新細明體"/>
        <a:font script="Arab" typeface="Times New Roman"/>
        <a:font script="Hebr" typeface="David"/>
        <a:font script="Thai" typeface="Eucrosia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Apex">
      <a:fillStyleLst>
        <a:solidFill>
          <a:schemeClr val="phClr"/>
        </a:solidFill>
        <a:gradFill rotWithShape="1">
          <a:gsLst>
            <a:gs pos="20000">
              <a:schemeClr val="phClr">
                <a:tint val="9000"/>
              </a:schemeClr>
            </a:gs>
            <a:gs pos="100000">
              <a:schemeClr val="phClr">
                <a:tint val="70000"/>
                <a:satMod val="100000"/>
              </a:schemeClr>
            </a:gs>
          </a:gsLst>
          <a:path path="circle">
            <a:fillToRect l="-15000" t="-15000" r="115000" b="115000"/>
          </a:path>
        </a:gradFill>
        <a:gradFill rotWithShape="1">
          <a:gsLst>
            <a:gs pos="0">
              <a:schemeClr val="phClr">
                <a:shade val="60000"/>
              </a:schemeClr>
            </a:gs>
            <a:gs pos="33000">
              <a:schemeClr val="phClr">
                <a:tint val="86500"/>
              </a:schemeClr>
            </a:gs>
            <a:gs pos="46750">
              <a:schemeClr val="phClr">
                <a:tint val="71000"/>
                <a:satMod val="112000"/>
              </a:schemeClr>
            </a:gs>
            <a:gs pos="53000">
              <a:schemeClr val="phClr">
                <a:tint val="71000"/>
                <a:satMod val="112000"/>
              </a:schemeClr>
            </a:gs>
            <a:gs pos="68000">
              <a:schemeClr val="phClr">
                <a:tint val="86000"/>
              </a:schemeClr>
            </a:gs>
            <a:gs pos="100000">
              <a:schemeClr val="phClr">
                <a:shade val="60000"/>
              </a:schemeClr>
            </a:gs>
          </a:gsLst>
          <a:lin ang="8350000" scaled="1"/>
        </a:gradFill>
      </a:fillStyleLst>
      <a:lnStyleLst>
        <a:ln w="9525" cap="flat" cmpd="sng" algn="ctr">
          <a:solidFill>
            <a:schemeClr val="phClr">
              <a:shade val="48000"/>
              <a:satMod val="110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130000" dist="101600" dir="2700000" algn="tl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  <a:scene3d>
            <a:camera prst="orthographicFront" fov="0">
              <a:rot lat="0" lon="0" rev="0"/>
            </a:camera>
            <a:lightRig rig="soft" dir="tl">
              <a:rot lat="0" lon="0" rev="20100000"/>
            </a:lightRig>
          </a:scene3d>
          <a:sp3d>
            <a:bevelT w="508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180000"/>
              </a:schemeClr>
            </a:gs>
            <a:gs pos="100000">
              <a:schemeClr val="phClr">
                <a:shade val="45000"/>
                <a:satMod val="120000"/>
              </a:schemeClr>
            </a:gs>
          </a:gsLst>
          <a:path path="circle">
            <a:fillToRect r="100000" b="100000"/>
          </a:path>
        </a:gradFill>
        <a:blipFill>
          <a:blip xmlns:r="http://schemas.openxmlformats.org/officeDocument/2006/relationships" r:embed="rId1">
            <a:duotone>
              <a:schemeClr val="phClr">
                <a:shade val="3000"/>
                <a:satMod val="110000"/>
              </a:schemeClr>
              <a:schemeClr val="phClr">
                <a:tint val="60000"/>
                <a:satMod val="425000"/>
              </a:schemeClr>
            </a:duotone>
          </a:blip>
          <a:stretch>
            <a:fillRect/>
          </a:stretch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4:J18"/>
  <sheetViews>
    <sheetView rightToLeft="1" zoomScale="77" zoomScaleNormal="77" workbookViewId="0">
      <selection activeCell="A9" sqref="A9:J9"/>
    </sheetView>
  </sheetViews>
  <sheetFormatPr defaultRowHeight="20.25"/>
  <cols>
    <col min="1" max="8" width="9" style="16"/>
    <col min="9" max="10" width="4.125" style="16" customWidth="1"/>
    <col min="11" max="16384" width="9" style="16"/>
  </cols>
  <sheetData>
    <row r="4" spans="1:10" ht="209.25" customHeight="1">
      <c r="A4" s="184" t="s">
        <v>119</v>
      </c>
      <c r="B4" s="184"/>
      <c r="C4" s="184"/>
      <c r="D4" s="184"/>
      <c r="E4" s="184"/>
      <c r="F4" s="184"/>
      <c r="G4" s="184"/>
      <c r="H4" s="184"/>
      <c r="I4" s="184"/>
      <c r="J4" s="184"/>
    </row>
    <row r="5" spans="1:10" ht="47.25" customHeight="1">
      <c r="A5" s="185" t="s">
        <v>124</v>
      </c>
      <c r="B5" s="185"/>
      <c r="C5" s="185"/>
      <c r="D5" s="185"/>
      <c r="E5" s="185"/>
      <c r="F5" s="185"/>
      <c r="G5" s="185"/>
      <c r="H5" s="185"/>
      <c r="I5" s="185"/>
      <c r="J5" s="185"/>
    </row>
    <row r="6" spans="1:10">
      <c r="A6" s="17"/>
      <c r="B6" s="17"/>
      <c r="C6" s="17"/>
      <c r="D6" s="18"/>
      <c r="E6" s="17"/>
      <c r="F6" s="17"/>
      <c r="G6" s="17"/>
      <c r="H6" s="17"/>
      <c r="I6" s="17"/>
      <c r="J6" s="17"/>
    </row>
    <row r="7" spans="1:10">
      <c r="A7" s="17"/>
      <c r="B7" s="17"/>
      <c r="C7" s="17"/>
      <c r="D7" s="17"/>
      <c r="E7" s="17"/>
      <c r="F7" s="17"/>
      <c r="G7" s="17"/>
      <c r="H7" s="17"/>
      <c r="I7" s="17"/>
      <c r="J7" s="17"/>
    </row>
    <row r="8" spans="1:10">
      <c r="A8" s="17"/>
      <c r="B8" s="17"/>
      <c r="C8" s="17"/>
      <c r="D8" s="19"/>
      <c r="E8" s="17"/>
      <c r="F8" s="17"/>
      <c r="G8" s="17"/>
      <c r="H8" s="17"/>
      <c r="I8" s="17"/>
      <c r="J8" s="17"/>
    </row>
    <row r="9" spans="1:10" ht="50.25" customHeight="1">
      <c r="A9" s="186" t="s">
        <v>277</v>
      </c>
      <c r="B9" s="186"/>
      <c r="C9" s="186"/>
      <c r="D9" s="186"/>
      <c r="E9" s="186"/>
      <c r="F9" s="186"/>
      <c r="G9" s="186"/>
      <c r="H9" s="186"/>
      <c r="I9" s="186"/>
      <c r="J9" s="186"/>
    </row>
    <row r="10" spans="1:10">
      <c r="A10" s="18"/>
      <c r="B10" s="18"/>
      <c r="C10" s="18"/>
      <c r="D10" s="18"/>
      <c r="E10" s="18"/>
      <c r="F10" s="18"/>
      <c r="G10" s="18"/>
      <c r="H10" s="18"/>
      <c r="I10" s="18"/>
      <c r="J10" s="17"/>
    </row>
    <row r="11" spans="1:10" ht="47.25" customHeight="1">
      <c r="A11" s="186" t="s">
        <v>22</v>
      </c>
      <c r="B11" s="186"/>
      <c r="C11" s="186"/>
      <c r="D11" s="186"/>
      <c r="E11" s="186"/>
      <c r="F11" s="186"/>
      <c r="G11" s="186"/>
      <c r="H11" s="186"/>
      <c r="I11" s="186"/>
      <c r="J11" s="186"/>
    </row>
    <row r="12" spans="1:10">
      <c r="A12" s="18"/>
      <c r="B12" s="18"/>
      <c r="C12" s="18"/>
      <c r="D12" s="18"/>
      <c r="E12" s="18"/>
      <c r="F12" s="18"/>
      <c r="G12" s="18"/>
      <c r="H12" s="18"/>
      <c r="I12" s="18"/>
      <c r="J12" s="17"/>
    </row>
    <row r="13" spans="1:10" ht="45" customHeight="1">
      <c r="A13" s="187" t="s">
        <v>143</v>
      </c>
      <c r="B13" s="187"/>
      <c r="C13" s="187"/>
      <c r="D13" s="187"/>
      <c r="E13" s="187"/>
      <c r="F13" s="187"/>
      <c r="G13" s="187"/>
      <c r="H13" s="187"/>
      <c r="I13" s="187"/>
      <c r="J13" s="187"/>
    </row>
    <row r="14" spans="1:10">
      <c r="A14" s="17"/>
      <c r="B14" s="17"/>
      <c r="C14" s="17"/>
      <c r="D14" s="18"/>
      <c r="E14" s="17"/>
      <c r="F14" s="17"/>
      <c r="G14" s="17"/>
      <c r="H14" s="17"/>
      <c r="I14" s="17"/>
      <c r="J14" s="17"/>
    </row>
    <row r="15" spans="1:10" ht="53.25" customHeight="1">
      <c r="A15" s="186" t="s">
        <v>86</v>
      </c>
      <c r="B15" s="186"/>
      <c r="C15" s="186"/>
      <c r="D15" s="186"/>
      <c r="E15" s="186"/>
      <c r="F15" s="186"/>
      <c r="G15" s="186"/>
      <c r="H15" s="186"/>
      <c r="I15" s="186"/>
      <c r="J15" s="186"/>
    </row>
    <row r="16" spans="1:10">
      <c r="A16" s="17"/>
      <c r="B16" s="17"/>
      <c r="C16" s="17"/>
      <c r="D16" s="18"/>
      <c r="E16" s="17"/>
      <c r="F16" s="17"/>
      <c r="G16" s="17"/>
      <c r="H16" s="17"/>
      <c r="I16" s="17"/>
      <c r="J16" s="17"/>
    </row>
    <row r="17" spans="1:10" ht="48.75" customHeight="1">
      <c r="A17" s="184" t="s">
        <v>85</v>
      </c>
      <c r="B17" s="184"/>
      <c r="C17" s="184"/>
      <c r="D17" s="184"/>
      <c r="E17" s="184"/>
      <c r="F17" s="184"/>
      <c r="G17" s="184"/>
      <c r="H17" s="184"/>
      <c r="I17" s="184"/>
      <c r="J17" s="184"/>
    </row>
    <row r="18" spans="1:10" ht="61.5" customHeight="1">
      <c r="A18" s="184" t="s">
        <v>125</v>
      </c>
      <c r="B18" s="184"/>
      <c r="C18" s="184"/>
      <c r="D18" s="184"/>
      <c r="E18" s="184"/>
      <c r="F18" s="184"/>
      <c r="G18" s="184"/>
      <c r="H18" s="184"/>
      <c r="I18" s="184"/>
      <c r="J18" s="184"/>
    </row>
  </sheetData>
  <mergeCells count="8">
    <mergeCell ref="A17:J17"/>
    <mergeCell ref="A18:J18"/>
    <mergeCell ref="A4:J4"/>
    <mergeCell ref="A5:J5"/>
    <mergeCell ref="A9:J9"/>
    <mergeCell ref="A11:J11"/>
    <mergeCell ref="A13:J13"/>
    <mergeCell ref="A15:J1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B1:S19"/>
  <sheetViews>
    <sheetView rightToLeft="1" workbookViewId="0">
      <selection activeCell="B4" sqref="B4:C4"/>
    </sheetView>
  </sheetViews>
  <sheetFormatPr defaultColWidth="9" defaultRowHeight="12.75"/>
  <cols>
    <col min="1" max="1" width="5.625" style="22" customWidth="1"/>
    <col min="2" max="2" width="34.375" style="22" customWidth="1"/>
    <col min="3" max="3" width="20.625" style="22" customWidth="1"/>
    <col min="4" max="4" width="17.875" style="22" customWidth="1"/>
    <col min="5" max="5" width="18.75" style="22" customWidth="1"/>
    <col min="6" max="6" width="15.125" style="22" customWidth="1"/>
    <col min="7" max="7" width="15.5" style="22" customWidth="1"/>
    <col min="8" max="9" width="19.375" style="22" customWidth="1"/>
    <col min="10" max="10" width="15.5" style="22" customWidth="1"/>
    <col min="11" max="12" width="15.625" style="22" customWidth="1"/>
    <col min="13" max="15" width="17.75" style="22" customWidth="1"/>
    <col min="16" max="16" width="16.375" style="22" customWidth="1"/>
    <col min="17" max="16384" width="9" style="22"/>
  </cols>
  <sheetData>
    <row r="1" spans="2:19" ht="30" customHeight="1" thickBot="1"/>
    <row r="2" spans="2:19" ht="106.5" customHeight="1">
      <c r="B2" s="200" t="s">
        <v>119</v>
      </c>
      <c r="C2" s="201"/>
      <c r="D2" s="202" t="s">
        <v>126</v>
      </c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4"/>
    </row>
    <row r="3" spans="2:19" ht="45" customHeight="1" thickBot="1">
      <c r="B3" s="208" t="s">
        <v>122</v>
      </c>
      <c r="C3" s="209"/>
      <c r="D3" s="205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7"/>
    </row>
    <row r="4" spans="2:19" ht="45" customHeight="1" thickBot="1">
      <c r="B4" s="210" t="s">
        <v>278</v>
      </c>
      <c r="C4" s="211"/>
      <c r="D4" s="212" t="s">
        <v>101</v>
      </c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3"/>
      <c r="P4" s="214"/>
      <c r="Q4" s="23"/>
      <c r="R4" s="23"/>
      <c r="S4" s="23"/>
    </row>
    <row r="5" spans="2:19" ht="45" customHeight="1" thickBot="1">
      <c r="B5" s="189" t="s">
        <v>31</v>
      </c>
      <c r="C5" s="190"/>
      <c r="D5" s="190"/>
      <c r="E5" s="190"/>
      <c r="F5" s="190"/>
      <c r="G5" s="190"/>
      <c r="H5" s="190"/>
      <c r="I5" s="190"/>
      <c r="J5" s="190"/>
      <c r="K5" s="190"/>
      <c r="L5" s="190"/>
      <c r="M5" s="190"/>
      <c r="N5" s="190"/>
      <c r="O5" s="190"/>
      <c r="P5" s="191"/>
    </row>
    <row r="6" spans="2:19" ht="13.5" thickBot="1">
      <c r="B6" s="192"/>
      <c r="C6" s="193"/>
      <c r="D6" s="193"/>
      <c r="E6" s="193"/>
      <c r="F6" s="23"/>
      <c r="G6" s="23"/>
      <c r="H6" s="23"/>
      <c r="I6" s="23"/>
      <c r="J6" s="23"/>
      <c r="K6" s="23"/>
      <c r="L6" s="23"/>
      <c r="M6" s="194" t="s">
        <v>33</v>
      </c>
      <c r="N6" s="194"/>
      <c r="O6" s="194"/>
      <c r="P6" s="195"/>
    </row>
    <row r="7" spans="2:19" ht="30" customHeight="1" thickTop="1">
      <c r="B7" s="196" t="s">
        <v>34</v>
      </c>
      <c r="C7" s="197"/>
      <c r="D7" s="197"/>
      <c r="E7" s="197" t="s">
        <v>106</v>
      </c>
      <c r="F7" s="197"/>
      <c r="G7" s="197"/>
      <c r="H7" s="188" t="s">
        <v>140</v>
      </c>
      <c r="I7" s="188"/>
      <c r="J7" s="188"/>
      <c r="K7" s="188"/>
      <c r="L7" s="188" t="s">
        <v>206</v>
      </c>
      <c r="M7" s="188"/>
      <c r="N7" s="188"/>
      <c r="O7" s="188"/>
      <c r="P7" s="198" t="s">
        <v>3</v>
      </c>
    </row>
    <row r="8" spans="2:19" ht="26.25" customHeight="1">
      <c r="B8" s="54" t="s">
        <v>35</v>
      </c>
      <c r="C8" s="55" t="s">
        <v>36</v>
      </c>
      <c r="D8" s="55" t="s">
        <v>2</v>
      </c>
      <c r="E8" s="56" t="s">
        <v>55</v>
      </c>
      <c r="F8" s="57" t="s">
        <v>51</v>
      </c>
      <c r="G8" s="57" t="s">
        <v>1</v>
      </c>
      <c r="H8" s="57" t="s">
        <v>127</v>
      </c>
      <c r="I8" s="57" t="s">
        <v>247</v>
      </c>
      <c r="J8" s="57" t="s">
        <v>128</v>
      </c>
      <c r="K8" s="57" t="s">
        <v>1</v>
      </c>
      <c r="L8" s="57" t="s">
        <v>141</v>
      </c>
      <c r="M8" s="57" t="s">
        <v>142</v>
      </c>
      <c r="N8" s="57" t="s">
        <v>207</v>
      </c>
      <c r="O8" s="57" t="s">
        <v>1</v>
      </c>
      <c r="P8" s="199"/>
    </row>
    <row r="9" spans="2:19" ht="33.75" customHeight="1" thickBot="1">
      <c r="B9" s="60">
        <f>'برنامه '!I11</f>
        <v>0</v>
      </c>
      <c r="C9" s="61">
        <f>'برنامه '!I14+'برنامه '!I15+'برنامه '!I16</f>
        <v>0</v>
      </c>
      <c r="D9" s="61">
        <f>SUM(B9:C9)</f>
        <v>0</v>
      </c>
      <c r="E9" s="62">
        <f>'برنامه '!F12+'برنامه '!F13+'برنامه '!G12+'برنامه '!G13</f>
        <v>0</v>
      </c>
      <c r="F9" s="63">
        <f>'برنامه '!H12+'برنامه '!H13</f>
        <v>0</v>
      </c>
      <c r="G9" s="63">
        <f>SUM(E9:F9)</f>
        <v>0</v>
      </c>
      <c r="H9" s="63">
        <f>'برنامه '!I17</f>
        <v>0</v>
      </c>
      <c r="I9" s="63">
        <f>'برنامه '!I18</f>
        <v>0</v>
      </c>
      <c r="J9" s="63">
        <f>'برنامه '!I19</f>
        <v>0</v>
      </c>
      <c r="K9" s="63">
        <f>SUM(H9:J9)</f>
        <v>0</v>
      </c>
      <c r="L9" s="58">
        <f>'برنامه '!G29</f>
        <v>0</v>
      </c>
      <c r="M9" s="58">
        <f>'برنامه '!G30</f>
        <v>0</v>
      </c>
      <c r="N9" s="58">
        <f>'برنامه '!G31</f>
        <v>0</v>
      </c>
      <c r="O9" s="58">
        <f>SUM(L9:N9)</f>
        <v>0</v>
      </c>
      <c r="P9" s="59">
        <f>O9+K9+G9+D9</f>
        <v>0</v>
      </c>
    </row>
    <row r="10" spans="2:19" ht="14.25" thickTop="1" thickBot="1">
      <c r="B10" s="24"/>
      <c r="C10" s="24"/>
      <c r="D10" s="24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</row>
    <row r="11" spans="2:19" ht="27.75" customHeight="1" thickTop="1">
      <c r="B11" s="33" t="s">
        <v>107</v>
      </c>
      <c r="C11" s="229" t="s">
        <v>110</v>
      </c>
      <c r="D11" s="230"/>
      <c r="E11" s="26"/>
      <c r="F11" s="26"/>
      <c r="G11" s="26"/>
      <c r="H11" s="224" t="s">
        <v>273</v>
      </c>
      <c r="I11" s="225"/>
      <c r="J11" s="226"/>
      <c r="K11" s="226"/>
      <c r="L11" s="226"/>
      <c r="M11" s="226"/>
      <c r="N11" s="226"/>
      <c r="O11" s="226"/>
      <c r="P11" s="227"/>
    </row>
    <row r="12" spans="2:19" ht="29.25" customHeight="1">
      <c r="B12" s="27" t="s">
        <v>108</v>
      </c>
      <c r="C12" s="237"/>
      <c r="D12" s="238"/>
      <c r="E12" s="234" t="s">
        <v>111</v>
      </c>
      <c r="F12" s="235"/>
      <c r="G12" s="26"/>
      <c r="H12" s="239" t="s">
        <v>274</v>
      </c>
      <c r="I12" s="240"/>
      <c r="J12" s="241"/>
      <c r="K12" s="241"/>
      <c r="L12" s="241"/>
      <c r="M12" s="241" t="s">
        <v>275</v>
      </c>
      <c r="N12" s="241"/>
      <c r="O12" s="241"/>
      <c r="P12" s="245"/>
    </row>
    <row r="13" spans="2:19" ht="29.25" customHeight="1" thickBot="1">
      <c r="B13" s="27" t="s">
        <v>109</v>
      </c>
      <c r="C13" s="237"/>
      <c r="D13" s="238"/>
      <c r="E13" s="26"/>
      <c r="F13" s="26"/>
      <c r="G13" s="26"/>
      <c r="H13" s="242"/>
      <c r="I13" s="243"/>
      <c r="J13" s="244"/>
      <c r="K13" s="244"/>
      <c r="L13" s="244"/>
      <c r="M13" s="244"/>
      <c r="N13" s="244"/>
      <c r="O13" s="244"/>
      <c r="P13" s="246"/>
    </row>
    <row r="14" spans="2:19" ht="33" customHeight="1" thickTop="1" thickBot="1">
      <c r="B14" s="29" t="s">
        <v>112</v>
      </c>
      <c r="C14" s="215"/>
      <c r="D14" s="216"/>
      <c r="E14" s="26"/>
      <c r="F14" s="26"/>
      <c r="G14" s="26"/>
      <c r="H14" s="236"/>
      <c r="I14" s="236"/>
      <c r="J14" s="236"/>
      <c r="K14" s="236"/>
      <c r="L14" s="236"/>
      <c r="M14" s="236"/>
      <c r="N14" s="236"/>
      <c r="O14" s="236"/>
      <c r="P14" s="236"/>
    </row>
    <row r="15" spans="2:19">
      <c r="B15" s="32"/>
      <c r="C15" s="24"/>
      <c r="D15" s="24"/>
      <c r="E15" s="26"/>
      <c r="F15" s="26"/>
      <c r="G15" s="26"/>
      <c r="H15" s="28"/>
      <c r="I15" s="134"/>
      <c r="J15" s="28"/>
      <c r="K15" s="28"/>
      <c r="L15" s="28"/>
      <c r="M15" s="28"/>
      <c r="N15" s="28"/>
      <c r="O15" s="28"/>
      <c r="P15" s="28"/>
    </row>
    <row r="16" spans="2:19" ht="13.5" thickBot="1">
      <c r="B16" s="32"/>
      <c r="C16" s="24"/>
      <c r="D16" s="24"/>
      <c r="E16" s="26"/>
      <c r="F16" s="26"/>
      <c r="G16" s="26"/>
      <c r="H16" s="28"/>
      <c r="I16" s="134"/>
      <c r="J16" s="28"/>
      <c r="K16" s="28"/>
      <c r="L16" s="28"/>
      <c r="M16" s="28"/>
      <c r="N16" s="28"/>
      <c r="O16" s="28"/>
      <c r="P16" s="28"/>
    </row>
    <row r="17" spans="2:16" ht="45.75" customHeight="1" thickTop="1">
      <c r="B17" s="129" t="s">
        <v>198</v>
      </c>
      <c r="C17" s="129" t="s">
        <v>199</v>
      </c>
      <c r="D17" s="217" t="s">
        <v>200</v>
      </c>
      <c r="E17" s="217"/>
      <c r="F17" s="217" t="s">
        <v>201</v>
      </c>
      <c r="G17" s="217"/>
      <c r="H17" s="218" t="s">
        <v>202</v>
      </c>
      <c r="I17" s="219"/>
      <c r="J17" s="219"/>
      <c r="K17" s="220"/>
      <c r="L17" s="217" t="s">
        <v>201</v>
      </c>
      <c r="M17" s="217"/>
      <c r="N17" s="218" t="s">
        <v>204</v>
      </c>
      <c r="O17" s="219"/>
      <c r="P17" s="220"/>
    </row>
    <row r="18" spans="2:16" ht="41.25" customHeight="1" thickBot="1">
      <c r="B18" s="130" t="s">
        <v>203</v>
      </c>
      <c r="C18" s="130" t="s">
        <v>203</v>
      </c>
      <c r="D18" s="228" t="s">
        <v>203</v>
      </c>
      <c r="E18" s="228"/>
      <c r="F18" s="228" t="s">
        <v>203</v>
      </c>
      <c r="G18" s="228"/>
      <c r="H18" s="231" t="s">
        <v>203</v>
      </c>
      <c r="I18" s="232"/>
      <c r="J18" s="232"/>
      <c r="K18" s="233"/>
      <c r="L18" s="228" t="s">
        <v>203</v>
      </c>
      <c r="M18" s="228"/>
      <c r="N18" s="221" t="s">
        <v>203</v>
      </c>
      <c r="O18" s="222"/>
      <c r="P18" s="223"/>
    </row>
    <row r="19" spans="2:16" ht="13.5" thickTop="1"/>
  </sheetData>
  <sheetProtection formatCells="0" formatColumns="0" formatRows="0" insertColumns="0" insertRows="0" insertHyperlinks="0" deleteColumns="0" deleteRows="0" sort="0" autoFilter="0" pivotTables="0"/>
  <mergeCells count="34">
    <mergeCell ref="H12:L12"/>
    <mergeCell ref="H13:L13"/>
    <mergeCell ref="M12:P12"/>
    <mergeCell ref="M13:P13"/>
    <mergeCell ref="C12:D12"/>
    <mergeCell ref="C14:D14"/>
    <mergeCell ref="L17:M17"/>
    <mergeCell ref="N17:P17"/>
    <mergeCell ref="N18:P18"/>
    <mergeCell ref="H11:P11"/>
    <mergeCell ref="L18:M18"/>
    <mergeCell ref="C11:D11"/>
    <mergeCell ref="H17:K17"/>
    <mergeCell ref="H18:K18"/>
    <mergeCell ref="F17:G17"/>
    <mergeCell ref="F18:G18"/>
    <mergeCell ref="E12:F12"/>
    <mergeCell ref="H14:P14"/>
    <mergeCell ref="D17:E17"/>
    <mergeCell ref="D18:E18"/>
    <mergeCell ref="C13:D13"/>
    <mergeCell ref="B2:C2"/>
    <mergeCell ref="D2:P3"/>
    <mergeCell ref="B3:C3"/>
    <mergeCell ref="B4:C4"/>
    <mergeCell ref="D4:P4"/>
    <mergeCell ref="L7:O7"/>
    <mergeCell ref="B5:P5"/>
    <mergeCell ref="B6:E6"/>
    <mergeCell ref="M6:P6"/>
    <mergeCell ref="B7:D7"/>
    <mergeCell ref="E7:G7"/>
    <mergeCell ref="H7:K7"/>
    <mergeCell ref="P7:P8"/>
  </mergeCells>
  <printOptions horizontalCentered="1" verticalCentered="1"/>
  <pageMargins left="0" right="0" top="0" bottom="0" header="0.31496062992125984" footer="0.31496062992125984"/>
  <pageSetup paperSize="9" scale="5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B1:I40"/>
  <sheetViews>
    <sheetView rightToLeft="1" zoomScalePageLayoutView="40" workbookViewId="0">
      <selection activeCell="B4" sqref="B4:C4"/>
    </sheetView>
  </sheetViews>
  <sheetFormatPr defaultColWidth="9" defaultRowHeight="12.75"/>
  <cols>
    <col min="1" max="1" width="7.625" style="22" customWidth="1"/>
    <col min="2" max="2" width="23.75" style="22" customWidth="1"/>
    <col min="3" max="3" width="29.125" style="22" customWidth="1"/>
    <col min="4" max="4" width="36" style="22" customWidth="1"/>
    <col min="5" max="5" width="16" style="22" customWidth="1"/>
    <col min="6" max="6" width="25.125" style="22" customWidth="1"/>
    <col min="7" max="7" width="24.125" style="22" customWidth="1"/>
    <col min="8" max="8" width="17.625" style="22" customWidth="1"/>
    <col min="9" max="9" width="19.625" style="22" customWidth="1"/>
    <col min="10" max="10" width="7.625" style="22" customWidth="1"/>
    <col min="11" max="12" width="9" style="22"/>
    <col min="13" max="13" width="14" style="22" customWidth="1"/>
    <col min="14" max="16384" width="9" style="22"/>
  </cols>
  <sheetData>
    <row r="1" spans="2:9" ht="30.75" customHeight="1" thickBot="1"/>
    <row r="2" spans="2:9" ht="87" customHeight="1">
      <c r="B2" s="273" t="s">
        <v>119</v>
      </c>
      <c r="C2" s="195"/>
      <c r="D2" s="266" t="s">
        <v>123</v>
      </c>
      <c r="E2" s="266"/>
      <c r="F2" s="266"/>
      <c r="G2" s="266"/>
      <c r="H2" s="266"/>
      <c r="I2" s="267"/>
    </row>
    <row r="3" spans="2:9" ht="45" customHeight="1" thickBot="1">
      <c r="B3" s="274" t="s">
        <v>122</v>
      </c>
      <c r="C3" s="275"/>
      <c r="D3" s="268"/>
      <c r="E3" s="268"/>
      <c r="F3" s="268"/>
      <c r="G3" s="268"/>
      <c r="H3" s="268"/>
      <c r="I3" s="269"/>
    </row>
    <row r="4" spans="2:9" ht="40.5" customHeight="1" thickBot="1">
      <c r="B4" s="276" t="s">
        <v>278</v>
      </c>
      <c r="C4" s="277"/>
      <c r="D4" s="212" t="s">
        <v>101</v>
      </c>
      <c r="E4" s="213"/>
      <c r="F4" s="213"/>
      <c r="G4" s="213"/>
      <c r="H4" s="213"/>
      <c r="I4" s="214"/>
    </row>
    <row r="5" spans="2:9" ht="45" customHeight="1" thickBot="1">
      <c r="B5" s="270"/>
      <c r="C5" s="271"/>
      <c r="D5" s="271"/>
      <c r="E5" s="271"/>
      <c r="F5" s="271"/>
      <c r="G5" s="271"/>
      <c r="H5" s="271"/>
      <c r="I5" s="272"/>
    </row>
    <row r="6" spans="2:9" ht="30" customHeight="1" thickBot="1">
      <c r="B6" s="278" t="s">
        <v>138</v>
      </c>
      <c r="C6" s="279"/>
      <c r="D6" s="279"/>
      <c r="E6" s="279"/>
      <c r="F6" s="279"/>
      <c r="G6" s="279"/>
      <c r="H6" s="279"/>
      <c r="I6" s="280"/>
    </row>
    <row r="7" spans="2:9" ht="30.75" customHeight="1">
      <c r="B7" s="36"/>
      <c r="C7" s="37"/>
      <c r="D7" s="37"/>
      <c r="E7" s="37"/>
      <c r="F7" s="37"/>
      <c r="G7" s="38"/>
      <c r="H7" s="38"/>
      <c r="I7" s="39"/>
    </row>
    <row r="8" spans="2:9" ht="30.75" customHeight="1" thickBot="1">
      <c r="B8" s="281" t="s">
        <v>113</v>
      </c>
      <c r="C8" s="282"/>
      <c r="D8" s="283" t="s">
        <v>208</v>
      </c>
      <c r="E8" s="283"/>
      <c r="F8" s="283"/>
      <c r="G8" s="283"/>
      <c r="H8" s="283"/>
      <c r="I8" s="284"/>
    </row>
    <row r="9" spans="2:9" ht="30.75" customHeight="1" thickTop="1">
      <c r="B9" s="289" t="s">
        <v>22</v>
      </c>
      <c r="C9" s="287" t="s">
        <v>19</v>
      </c>
      <c r="D9" s="285" t="s">
        <v>20</v>
      </c>
      <c r="E9" s="287" t="s">
        <v>32</v>
      </c>
      <c r="F9" s="300" t="s">
        <v>30</v>
      </c>
      <c r="G9" s="300"/>
      <c r="H9" s="300"/>
      <c r="I9" s="301"/>
    </row>
    <row r="10" spans="2:9" ht="40.5" customHeight="1">
      <c r="B10" s="290"/>
      <c r="C10" s="288"/>
      <c r="D10" s="286"/>
      <c r="E10" s="288"/>
      <c r="F10" s="148" t="s">
        <v>53</v>
      </c>
      <c r="G10" s="148" t="s">
        <v>28</v>
      </c>
      <c r="H10" s="147" t="s">
        <v>21</v>
      </c>
      <c r="I10" s="66" t="s">
        <v>3</v>
      </c>
    </row>
    <row r="11" spans="2:9">
      <c r="B11" s="247">
        <v>1602001000</v>
      </c>
      <c r="C11" s="257" t="s">
        <v>7</v>
      </c>
      <c r="D11" s="145" t="s">
        <v>23</v>
      </c>
      <c r="E11" s="42">
        <f>I11</f>
        <v>0</v>
      </c>
      <c r="F11" s="42">
        <f>'حقوق و مزایای مستمر'!E30</f>
        <v>0</v>
      </c>
      <c r="G11" s="42">
        <f>'سایر هزینه های پرسنلی '!E29</f>
        <v>0</v>
      </c>
      <c r="H11" s="131">
        <f>'سایر هزینه ها '!G49</f>
        <v>0</v>
      </c>
      <c r="I11" s="43">
        <f>H11+G11+F11</f>
        <v>0</v>
      </c>
    </row>
    <row r="12" spans="2:9">
      <c r="B12" s="247"/>
      <c r="C12" s="257"/>
      <c r="D12" s="145" t="s">
        <v>24</v>
      </c>
      <c r="E12" s="42">
        <f t="shared" ref="E12:E16" si="0">I12</f>
        <v>0</v>
      </c>
      <c r="F12" s="42">
        <f>'حقوق و مزایای مستمر'!J30+'حقوق و مزایای مستمر'!K30</f>
        <v>0</v>
      </c>
      <c r="G12" s="42">
        <f>'سایر هزینه های پرسنلی '!J29</f>
        <v>0</v>
      </c>
      <c r="H12" s="42">
        <f>'سایر هزینه ها '!H49</f>
        <v>0</v>
      </c>
      <c r="I12" s="43">
        <f t="shared" ref="I12:I16" si="1">H12+G12+F12</f>
        <v>0</v>
      </c>
    </row>
    <row r="13" spans="2:9">
      <c r="B13" s="146">
        <v>1602005000</v>
      </c>
      <c r="C13" s="145" t="s">
        <v>144</v>
      </c>
      <c r="D13" s="145" t="s">
        <v>145</v>
      </c>
      <c r="E13" s="42">
        <f t="shared" si="0"/>
        <v>0</v>
      </c>
      <c r="F13" s="42">
        <f>'حقوق و مزایای مستمر'!L30</f>
        <v>0</v>
      </c>
      <c r="G13" s="42">
        <f>'سایر هزینه های پرسنلی '!K29</f>
        <v>0</v>
      </c>
      <c r="H13" s="42">
        <f>'سایر هزینه ها '!I49</f>
        <v>0</v>
      </c>
      <c r="I13" s="43">
        <f t="shared" si="1"/>
        <v>0</v>
      </c>
    </row>
    <row r="14" spans="2:9">
      <c r="B14" s="146">
        <v>1803001000</v>
      </c>
      <c r="C14" s="145" t="s">
        <v>215</v>
      </c>
      <c r="D14" s="145" t="s">
        <v>23</v>
      </c>
      <c r="E14" s="42">
        <f t="shared" si="0"/>
        <v>0</v>
      </c>
      <c r="F14" s="42">
        <f>'حقوق و مزایای مستمر'!F30</f>
        <v>0</v>
      </c>
      <c r="G14" s="42">
        <f>'سایر هزینه های پرسنلی '!F29</f>
        <v>0</v>
      </c>
      <c r="H14" s="96"/>
      <c r="I14" s="43">
        <f t="shared" si="1"/>
        <v>0</v>
      </c>
    </row>
    <row r="15" spans="2:9">
      <c r="B15" s="146">
        <v>1803002000</v>
      </c>
      <c r="C15" s="145" t="s">
        <v>216</v>
      </c>
      <c r="D15" s="145" t="s">
        <v>23</v>
      </c>
      <c r="E15" s="42">
        <f t="shared" si="0"/>
        <v>0</v>
      </c>
      <c r="F15" s="42">
        <f>'حقوق و مزایای مستمر'!G30</f>
        <v>0</v>
      </c>
      <c r="G15" s="42">
        <f>'سایر هزینه های پرسنلی '!G29</f>
        <v>0</v>
      </c>
      <c r="H15" s="96"/>
      <c r="I15" s="43">
        <f t="shared" si="1"/>
        <v>0</v>
      </c>
    </row>
    <row r="16" spans="2:9">
      <c r="B16" s="146">
        <v>1803005000</v>
      </c>
      <c r="C16" s="145" t="s">
        <v>217</v>
      </c>
      <c r="D16" s="145" t="s">
        <v>23</v>
      </c>
      <c r="E16" s="42">
        <f t="shared" si="0"/>
        <v>0</v>
      </c>
      <c r="F16" s="42">
        <f>'حقوق و مزایای مستمر'!H30</f>
        <v>0</v>
      </c>
      <c r="G16" s="42">
        <f>'سایر هزینه های پرسنلی '!H29</f>
        <v>0</v>
      </c>
      <c r="H16" s="96"/>
      <c r="I16" s="43">
        <f t="shared" si="1"/>
        <v>0</v>
      </c>
    </row>
    <row r="17" spans="2:9">
      <c r="B17" s="265" t="s">
        <v>13</v>
      </c>
      <c r="C17" s="302" t="s">
        <v>241</v>
      </c>
      <c r="D17" s="302"/>
      <c r="E17" s="45">
        <f>I17</f>
        <v>0</v>
      </c>
      <c r="F17" s="91"/>
      <c r="G17" s="91"/>
      <c r="H17" s="45">
        <f>'سایر هزینه ها '!J49</f>
        <v>0</v>
      </c>
      <c r="I17" s="46">
        <f>H17+G17+F17</f>
        <v>0</v>
      </c>
    </row>
    <row r="18" spans="2:9">
      <c r="B18" s="265"/>
      <c r="C18" s="302" t="s">
        <v>247</v>
      </c>
      <c r="D18" s="302"/>
      <c r="E18" s="45">
        <f>I18</f>
        <v>0</v>
      </c>
      <c r="F18" s="91"/>
      <c r="G18" s="91"/>
      <c r="H18" s="45">
        <f>'سایر هزینه ها '!K49</f>
        <v>0</v>
      </c>
      <c r="I18" s="46"/>
    </row>
    <row r="19" spans="2:9">
      <c r="B19" s="265"/>
      <c r="C19" s="302" t="s">
        <v>242</v>
      </c>
      <c r="D19" s="302"/>
      <c r="E19" s="45">
        <f>I19</f>
        <v>0</v>
      </c>
      <c r="F19" s="91"/>
      <c r="G19" s="45">
        <f>'سایر هزینه های پرسنلی '!N29</f>
        <v>0</v>
      </c>
      <c r="H19" s="45">
        <f>'سایر هزینه ها '!L49</f>
        <v>0</v>
      </c>
      <c r="I19" s="46">
        <f>H19+G19+F19</f>
        <v>0</v>
      </c>
    </row>
    <row r="20" spans="2:9">
      <c r="B20" s="249" t="s">
        <v>27</v>
      </c>
      <c r="C20" s="250"/>
      <c r="D20" s="143" t="s">
        <v>23</v>
      </c>
      <c r="E20" s="47">
        <f>I20</f>
        <v>0</v>
      </c>
      <c r="F20" s="47">
        <f>F11+F14+F15+F16</f>
        <v>0</v>
      </c>
      <c r="G20" s="47">
        <f>G11+G14+G15+G16</f>
        <v>0</v>
      </c>
      <c r="H20" s="47">
        <f>H11+H14+H15+H16</f>
        <v>0</v>
      </c>
      <c r="I20" s="48">
        <f>I11+I14+I15+I16</f>
        <v>0</v>
      </c>
    </row>
    <row r="21" spans="2:9">
      <c r="B21" s="249"/>
      <c r="C21" s="250"/>
      <c r="D21" s="143" t="s">
        <v>24</v>
      </c>
      <c r="E21" s="47">
        <f t="shared" ref="E21:E22" si="2">I21</f>
        <v>0</v>
      </c>
      <c r="F21" s="47">
        <f>F12+F13</f>
        <v>0</v>
      </c>
      <c r="G21" s="47">
        <f>G12+G13</f>
        <v>0</v>
      </c>
      <c r="H21" s="47">
        <f>H12+H13</f>
        <v>0</v>
      </c>
      <c r="I21" s="48">
        <f>I12+I13</f>
        <v>0</v>
      </c>
    </row>
    <row r="22" spans="2:9">
      <c r="B22" s="249"/>
      <c r="C22" s="250"/>
      <c r="D22" s="143" t="s">
        <v>13</v>
      </c>
      <c r="E22" s="47">
        <f t="shared" si="2"/>
        <v>0</v>
      </c>
      <c r="F22" s="47">
        <f>F19</f>
        <v>0</v>
      </c>
      <c r="G22" s="47">
        <f>G19</f>
        <v>0</v>
      </c>
      <c r="H22" s="47">
        <f>H19</f>
        <v>0</v>
      </c>
      <c r="I22" s="48">
        <f>I19</f>
        <v>0</v>
      </c>
    </row>
    <row r="23" spans="2:9" ht="13.5" thickBot="1">
      <c r="B23" s="251"/>
      <c r="C23" s="252"/>
      <c r="D23" s="144" t="s">
        <v>26</v>
      </c>
      <c r="E23" s="50">
        <f>SUM(E20:E22)</f>
        <v>0</v>
      </c>
      <c r="F23" s="50">
        <f>SUM(F20:F22)</f>
        <v>0</v>
      </c>
      <c r="G23" s="50">
        <f>SUM(G20:G22)</f>
        <v>0</v>
      </c>
      <c r="H23" s="50">
        <f>SUM(H20:H22)</f>
        <v>0</v>
      </c>
      <c r="I23" s="51">
        <f>SUM(I20:I22)</f>
        <v>0</v>
      </c>
    </row>
    <row r="24" spans="2:9" ht="30.75" customHeight="1" thickTop="1">
      <c r="B24" s="262" t="s">
        <v>114</v>
      </c>
      <c r="C24" s="263"/>
      <c r="D24" s="263"/>
      <c r="E24" s="263"/>
      <c r="F24" s="263"/>
      <c r="G24" s="263"/>
      <c r="H24" s="263"/>
      <c r="I24" s="264"/>
    </row>
    <row r="25" spans="2:9" ht="35.25" customHeight="1">
      <c r="B25" s="64" t="s">
        <v>43</v>
      </c>
      <c r="C25" s="65" t="s">
        <v>115</v>
      </c>
      <c r="D25" s="65" t="s">
        <v>20</v>
      </c>
      <c r="E25" s="253" t="s">
        <v>32</v>
      </c>
      <c r="F25" s="254"/>
      <c r="G25" s="255" t="s">
        <v>30</v>
      </c>
      <c r="H25" s="255"/>
      <c r="I25" s="256"/>
    </row>
    <row r="26" spans="2:9">
      <c r="B26" s="247" t="s">
        <v>25</v>
      </c>
      <c r="C26" s="257"/>
      <c r="D26" s="40" t="s">
        <v>23</v>
      </c>
      <c r="E26" s="261">
        <f t="shared" ref="E26:E31" si="3">G26</f>
        <v>0</v>
      </c>
      <c r="F26" s="261"/>
      <c r="G26" s="258">
        <f>'تملک '!J16</f>
        <v>0</v>
      </c>
      <c r="H26" s="259"/>
      <c r="I26" s="260"/>
    </row>
    <row r="27" spans="2:9">
      <c r="B27" s="247"/>
      <c r="C27" s="257"/>
      <c r="D27" s="40" t="s">
        <v>46</v>
      </c>
      <c r="E27" s="261">
        <f t="shared" si="3"/>
        <v>0</v>
      </c>
      <c r="F27" s="261"/>
      <c r="G27" s="258">
        <f>'تملک '!K16</f>
        <v>0</v>
      </c>
      <c r="H27" s="259"/>
      <c r="I27" s="260"/>
    </row>
    <row r="28" spans="2:9">
      <c r="B28" s="247"/>
      <c r="C28" s="257"/>
      <c r="D28" s="40" t="s">
        <v>47</v>
      </c>
      <c r="E28" s="261">
        <f t="shared" si="3"/>
        <v>0</v>
      </c>
      <c r="F28" s="261"/>
      <c r="G28" s="258">
        <f>'تملک '!L16</f>
        <v>0</v>
      </c>
      <c r="H28" s="259"/>
      <c r="I28" s="260"/>
    </row>
    <row r="29" spans="2:9">
      <c r="B29" s="249" t="s">
        <v>29</v>
      </c>
      <c r="C29" s="250"/>
      <c r="D29" s="52" t="s">
        <v>23</v>
      </c>
      <c r="E29" s="248">
        <f t="shared" si="3"/>
        <v>0</v>
      </c>
      <c r="F29" s="248"/>
      <c r="G29" s="292">
        <f>G26</f>
        <v>0</v>
      </c>
      <c r="H29" s="293"/>
      <c r="I29" s="294"/>
    </row>
    <row r="30" spans="2:9">
      <c r="B30" s="249"/>
      <c r="C30" s="250"/>
      <c r="D30" s="52" t="s">
        <v>24</v>
      </c>
      <c r="E30" s="248">
        <f t="shared" si="3"/>
        <v>0</v>
      </c>
      <c r="F30" s="248"/>
      <c r="G30" s="292">
        <f>G27</f>
        <v>0</v>
      </c>
      <c r="H30" s="293"/>
      <c r="I30" s="294"/>
    </row>
    <row r="31" spans="2:9">
      <c r="B31" s="249"/>
      <c r="C31" s="250"/>
      <c r="D31" s="52" t="s">
        <v>47</v>
      </c>
      <c r="E31" s="248">
        <f t="shared" si="3"/>
        <v>0</v>
      </c>
      <c r="F31" s="248"/>
      <c r="G31" s="292">
        <f>G28</f>
        <v>0</v>
      </c>
      <c r="H31" s="293"/>
      <c r="I31" s="294"/>
    </row>
    <row r="32" spans="2:9" s="21" customFormat="1" ht="13.5" thickBot="1">
      <c r="B32" s="251"/>
      <c r="C32" s="252"/>
      <c r="D32" s="49" t="s">
        <v>26</v>
      </c>
      <c r="E32" s="298">
        <f>SUM(E29:F31)</f>
        <v>0</v>
      </c>
      <c r="F32" s="298"/>
      <c r="G32" s="295">
        <f>SUM(G29:I31)</f>
        <v>0</v>
      </c>
      <c r="H32" s="296"/>
      <c r="I32" s="297"/>
    </row>
    <row r="33" spans="2:9" s="37" customFormat="1" ht="29.25" customHeight="1" thickTop="1"/>
    <row r="34" spans="2:9" s="37" customFormat="1" ht="30.75" customHeight="1" thickBot="1">
      <c r="B34" s="193"/>
      <c r="C34" s="193"/>
      <c r="D34" s="193"/>
      <c r="E34" s="23"/>
      <c r="F34" s="193"/>
      <c r="G34" s="193"/>
      <c r="H34" s="193"/>
      <c r="I34" s="193"/>
    </row>
    <row r="35" spans="2:9" ht="30.75" customHeight="1" thickTop="1">
      <c r="B35" s="34" t="s">
        <v>198</v>
      </c>
      <c r="C35" s="34" t="s">
        <v>199</v>
      </c>
      <c r="D35" s="299" t="s">
        <v>200</v>
      </c>
      <c r="E35" s="299"/>
      <c r="F35" s="34" t="s">
        <v>202</v>
      </c>
      <c r="G35" s="34" t="s">
        <v>201</v>
      </c>
      <c r="H35" s="299" t="s">
        <v>204</v>
      </c>
      <c r="I35" s="299"/>
    </row>
    <row r="36" spans="2:9" ht="30.75" customHeight="1" thickBot="1">
      <c r="B36" s="35" t="s">
        <v>203</v>
      </c>
      <c r="C36" s="35" t="s">
        <v>203</v>
      </c>
      <c r="D36" s="291" t="s">
        <v>203</v>
      </c>
      <c r="E36" s="291"/>
      <c r="F36" s="35" t="s">
        <v>203</v>
      </c>
      <c r="G36" s="35" t="s">
        <v>203</v>
      </c>
      <c r="H36" s="291" t="s">
        <v>203</v>
      </c>
      <c r="I36" s="291"/>
    </row>
    <row r="37" spans="2:9" ht="13.5" thickTop="1"/>
    <row r="38" spans="2:9" ht="13.5" thickBot="1"/>
    <row r="39" spans="2:9" ht="14.25" thickTop="1" thickBot="1">
      <c r="B39" s="114" t="s">
        <v>211</v>
      </c>
      <c r="C39" s="115" t="str">
        <f>IF('بودجه ریزی مبتنی بر عملکرد'!I27=('سایر هزینه ها '!M49+'سایر هزینه های پرسنلی '!O29+'حقوق و مزایای مستمر'!N30),"رعایت شده است","رعایت نشده است ")</f>
        <v>رعایت شده است</v>
      </c>
    </row>
    <row r="40" spans="2:9" ht="13.5" thickTop="1">
      <c r="C40" s="180"/>
    </row>
  </sheetData>
  <sheetProtection formatCells="0" formatColumns="0" formatRows="0" insertColumns="0" insertRows="0" insertHyperlinks="0" deleteColumns="0" deleteRows="0" sort="0" autoFilter="0" pivotTables="0"/>
  <mergeCells count="47">
    <mergeCell ref="B20:C23"/>
    <mergeCell ref="F9:I9"/>
    <mergeCell ref="C18:D18"/>
    <mergeCell ref="C17:D17"/>
    <mergeCell ref="C19:D19"/>
    <mergeCell ref="E9:E10"/>
    <mergeCell ref="H36:I36"/>
    <mergeCell ref="G29:I29"/>
    <mergeCell ref="G30:I30"/>
    <mergeCell ref="G31:I31"/>
    <mergeCell ref="G32:I32"/>
    <mergeCell ref="F34:I34"/>
    <mergeCell ref="E32:F32"/>
    <mergeCell ref="E31:F31"/>
    <mergeCell ref="D36:E36"/>
    <mergeCell ref="D35:E35"/>
    <mergeCell ref="H35:I35"/>
    <mergeCell ref="B34:D34"/>
    <mergeCell ref="B24:I24"/>
    <mergeCell ref="B11:B12"/>
    <mergeCell ref="B17:B19"/>
    <mergeCell ref="D2:I3"/>
    <mergeCell ref="B5:I5"/>
    <mergeCell ref="B2:C2"/>
    <mergeCell ref="B3:C3"/>
    <mergeCell ref="B4:C4"/>
    <mergeCell ref="D4:I4"/>
    <mergeCell ref="B6:I6"/>
    <mergeCell ref="B8:C8"/>
    <mergeCell ref="D8:I8"/>
    <mergeCell ref="D9:D10"/>
    <mergeCell ref="C9:C10"/>
    <mergeCell ref="B9:B10"/>
    <mergeCell ref="C11:C12"/>
    <mergeCell ref="G25:I25"/>
    <mergeCell ref="C26:C28"/>
    <mergeCell ref="G26:I26"/>
    <mergeCell ref="G27:I27"/>
    <mergeCell ref="G28:I28"/>
    <mergeCell ref="E26:F26"/>
    <mergeCell ref="E27:F27"/>
    <mergeCell ref="E28:F28"/>
    <mergeCell ref="B26:B28"/>
    <mergeCell ref="E30:F30"/>
    <mergeCell ref="E29:F29"/>
    <mergeCell ref="B29:C32"/>
    <mergeCell ref="E25:F25"/>
  </mergeCells>
  <conditionalFormatting sqref="C39">
    <cfRule type="cellIs" dxfId="3" priority="1" operator="equal">
      <formula>"رعایت نشده است "</formula>
    </cfRule>
    <cfRule type="cellIs" dxfId="2" priority="2" operator="equal">
      <formula>"رعایت شده است"</formula>
    </cfRule>
  </conditionalFormatting>
  <printOptions horizontalCentered="1" verticalCentered="1"/>
  <pageMargins left="0" right="0" top="0" bottom="0" header="0" footer="0"/>
  <pageSetup paperSize="9" scale="7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AR39"/>
  <sheetViews>
    <sheetView rightToLeft="1" workbookViewId="0">
      <selection activeCell="B4" sqref="B4:C4"/>
    </sheetView>
  </sheetViews>
  <sheetFormatPr defaultColWidth="9" defaultRowHeight="12.75"/>
  <cols>
    <col min="1" max="1" width="7.875" style="21" customWidth="1"/>
    <col min="2" max="2" width="4.375" style="21" bestFit="1" customWidth="1"/>
    <col min="3" max="3" width="51.5" style="21" customWidth="1"/>
    <col min="4" max="4" width="15.875" style="21" customWidth="1"/>
    <col min="5" max="5" width="14.125" style="21" bestFit="1" customWidth="1"/>
    <col min="6" max="8" width="11.875" style="21" customWidth="1"/>
    <col min="9" max="9" width="11" style="21" customWidth="1"/>
    <col min="10" max="10" width="18.625" style="21" bestFit="1" customWidth="1"/>
    <col min="11" max="11" width="16.25" style="21" customWidth="1"/>
    <col min="12" max="12" width="18.625" style="21" customWidth="1"/>
    <col min="13" max="13" width="8.5" style="21" customWidth="1"/>
    <col min="14" max="14" width="14.875" style="21" customWidth="1"/>
    <col min="15" max="15" width="7.875" style="21" customWidth="1"/>
    <col min="16" max="16384" width="9" style="21"/>
  </cols>
  <sheetData>
    <row r="1" spans="1:15" ht="29.25" customHeight="1" thickBot="1"/>
    <row r="2" spans="1:15" ht="80.25" customHeight="1">
      <c r="B2" s="273" t="s">
        <v>134</v>
      </c>
      <c r="C2" s="194"/>
      <c r="D2" s="327" t="s">
        <v>131</v>
      </c>
      <c r="E2" s="327"/>
      <c r="F2" s="327"/>
      <c r="G2" s="327"/>
      <c r="H2" s="327"/>
      <c r="I2" s="327"/>
      <c r="J2" s="327"/>
      <c r="K2" s="327"/>
      <c r="L2" s="327"/>
      <c r="M2" s="327"/>
      <c r="N2" s="328"/>
    </row>
    <row r="3" spans="1:15" ht="45" customHeight="1" thickBot="1">
      <c r="B3" s="208" t="s">
        <v>133</v>
      </c>
      <c r="C3" s="331"/>
      <c r="D3" s="329"/>
      <c r="E3" s="329"/>
      <c r="F3" s="329"/>
      <c r="G3" s="329"/>
      <c r="H3" s="329"/>
      <c r="I3" s="329"/>
      <c r="J3" s="329"/>
      <c r="K3" s="329"/>
      <c r="L3" s="329"/>
      <c r="M3" s="329"/>
      <c r="N3" s="330"/>
    </row>
    <row r="4" spans="1:15" ht="45" customHeight="1" thickBot="1">
      <c r="B4" s="335" t="s">
        <v>279</v>
      </c>
      <c r="C4" s="336"/>
      <c r="D4" s="332" t="s">
        <v>102</v>
      </c>
      <c r="E4" s="333"/>
      <c r="F4" s="333"/>
      <c r="G4" s="333"/>
      <c r="H4" s="333"/>
      <c r="I4" s="333"/>
      <c r="J4" s="333"/>
      <c r="K4" s="333"/>
      <c r="L4" s="333"/>
      <c r="M4" s="333"/>
      <c r="N4" s="334"/>
    </row>
    <row r="5" spans="1:15" ht="29.25" customHeight="1">
      <c r="B5" s="30"/>
      <c r="C5" s="30"/>
      <c r="D5" s="30"/>
      <c r="E5" s="30"/>
      <c r="F5" s="30"/>
      <c r="G5" s="118"/>
      <c r="H5" s="118"/>
      <c r="I5" s="30"/>
      <c r="J5" s="30"/>
      <c r="K5" s="30"/>
      <c r="L5" s="30"/>
      <c r="M5" s="30"/>
      <c r="N5" s="31"/>
    </row>
    <row r="6" spans="1:15" ht="29.25" customHeight="1" thickBot="1">
      <c r="B6" s="30"/>
      <c r="C6" s="30"/>
      <c r="D6" s="30"/>
      <c r="E6" s="23"/>
      <c r="F6" s="23"/>
      <c r="G6" s="23"/>
      <c r="H6" s="23"/>
      <c r="I6" s="23"/>
      <c r="J6" s="23"/>
      <c r="K6" s="23"/>
      <c r="L6" s="23"/>
      <c r="M6" s="193" t="s">
        <v>0</v>
      </c>
      <c r="N6" s="337"/>
      <c r="O6" s="30"/>
    </row>
    <row r="7" spans="1:15" ht="13.5" thickTop="1">
      <c r="A7" s="317"/>
      <c r="B7" s="318" t="s">
        <v>132</v>
      </c>
      <c r="C7" s="320" t="s">
        <v>146</v>
      </c>
      <c r="D7" s="323" t="s">
        <v>14</v>
      </c>
      <c r="E7" s="323" t="s">
        <v>38</v>
      </c>
      <c r="F7" s="323"/>
      <c r="G7" s="323"/>
      <c r="H7" s="323"/>
      <c r="I7" s="323"/>
      <c r="J7" s="323" t="s">
        <v>39</v>
      </c>
      <c r="K7" s="323"/>
      <c r="L7" s="323"/>
      <c r="M7" s="323"/>
      <c r="N7" s="338" t="s">
        <v>15</v>
      </c>
    </row>
    <row r="8" spans="1:15">
      <c r="A8" s="317"/>
      <c r="B8" s="319"/>
      <c r="C8" s="321"/>
      <c r="D8" s="326"/>
      <c r="E8" s="326" t="s">
        <v>37</v>
      </c>
      <c r="F8" s="326" t="s">
        <v>205</v>
      </c>
      <c r="G8" s="326" t="s">
        <v>218</v>
      </c>
      <c r="H8" s="326" t="s">
        <v>219</v>
      </c>
      <c r="I8" s="321" t="s">
        <v>2</v>
      </c>
      <c r="J8" s="326" t="s">
        <v>147</v>
      </c>
      <c r="K8" s="326"/>
      <c r="L8" s="326" t="s">
        <v>144</v>
      </c>
      <c r="M8" s="321" t="s">
        <v>2</v>
      </c>
      <c r="N8" s="339"/>
    </row>
    <row r="9" spans="1:15">
      <c r="A9" s="317"/>
      <c r="B9" s="319"/>
      <c r="C9" s="321"/>
      <c r="D9" s="326"/>
      <c r="E9" s="326"/>
      <c r="F9" s="326"/>
      <c r="G9" s="326"/>
      <c r="H9" s="326"/>
      <c r="I9" s="321"/>
      <c r="J9" s="79" t="s">
        <v>55</v>
      </c>
      <c r="K9" s="80" t="s">
        <v>40</v>
      </c>
      <c r="L9" s="326"/>
      <c r="M9" s="321"/>
      <c r="N9" s="339"/>
    </row>
    <row r="10" spans="1:15">
      <c r="A10" s="317"/>
      <c r="B10" s="70">
        <v>1</v>
      </c>
      <c r="C10" s="71" t="s">
        <v>164</v>
      </c>
      <c r="D10" s="340">
        <f>'اطلاعات نیروی انسانی'!C33+'اطلاعات نیروی انسانی'!E33</f>
        <v>0</v>
      </c>
      <c r="E10" s="42"/>
      <c r="F10" s="42"/>
      <c r="G10" s="42"/>
      <c r="H10" s="42"/>
      <c r="I10" s="42">
        <f>SUM(E10:H10)</f>
        <v>0</v>
      </c>
      <c r="J10" s="42"/>
      <c r="K10" s="42"/>
      <c r="L10" s="42"/>
      <c r="M10" s="42">
        <f>SUM(J10:L10)</f>
        <v>0</v>
      </c>
      <c r="N10" s="43">
        <f>I10+M10</f>
        <v>0</v>
      </c>
    </row>
    <row r="11" spans="1:15">
      <c r="A11" s="317"/>
      <c r="B11" s="70">
        <v>2</v>
      </c>
      <c r="C11" s="73" t="s">
        <v>165</v>
      </c>
      <c r="D11" s="341"/>
      <c r="E11" s="42"/>
      <c r="F11" s="42"/>
      <c r="G11" s="42"/>
      <c r="H11" s="42"/>
      <c r="I11" s="42">
        <f t="shared" ref="I11:I24" si="0">SUM(E11:H11)</f>
        <v>0</v>
      </c>
      <c r="J11" s="42"/>
      <c r="K11" s="42"/>
      <c r="L11" s="42"/>
      <c r="M11" s="42">
        <f t="shared" ref="M11:M24" si="1">SUM(J11:L11)</f>
        <v>0</v>
      </c>
      <c r="N11" s="43">
        <f t="shared" ref="N11:N24" si="2">I11+M11</f>
        <v>0</v>
      </c>
    </row>
    <row r="12" spans="1:15">
      <c r="A12" s="317"/>
      <c r="B12" s="70">
        <v>3</v>
      </c>
      <c r="C12" s="71" t="s">
        <v>220</v>
      </c>
      <c r="D12" s="342"/>
      <c r="E12" s="67"/>
      <c r="F12" s="67"/>
      <c r="G12" s="67"/>
      <c r="H12" s="67"/>
      <c r="I12" s="42">
        <f t="shared" si="0"/>
        <v>0</v>
      </c>
      <c r="J12" s="67"/>
      <c r="K12" s="67"/>
      <c r="L12" s="67"/>
      <c r="M12" s="42">
        <f t="shared" si="1"/>
        <v>0</v>
      </c>
      <c r="N12" s="43">
        <f t="shared" si="2"/>
        <v>0</v>
      </c>
    </row>
    <row r="13" spans="1:15">
      <c r="A13" s="317"/>
      <c r="B13" s="70">
        <v>4</v>
      </c>
      <c r="C13" s="71" t="s">
        <v>221</v>
      </c>
      <c r="D13" s="314">
        <f>'اطلاعات نیروی انسانی'!C19+'اطلاعات نیروی انسانی'!D19</f>
        <v>0</v>
      </c>
      <c r="E13" s="67"/>
      <c r="F13" s="67"/>
      <c r="G13" s="67"/>
      <c r="H13" s="67"/>
      <c r="I13" s="42">
        <f t="shared" si="0"/>
        <v>0</v>
      </c>
      <c r="J13" s="67"/>
      <c r="K13" s="67"/>
      <c r="L13" s="67"/>
      <c r="M13" s="42">
        <f t="shared" si="1"/>
        <v>0</v>
      </c>
      <c r="N13" s="43">
        <f t="shared" si="2"/>
        <v>0</v>
      </c>
    </row>
    <row r="14" spans="1:15">
      <c r="A14" s="317"/>
      <c r="B14" s="70">
        <v>5</v>
      </c>
      <c r="C14" s="73" t="s">
        <v>245</v>
      </c>
      <c r="D14" s="315"/>
      <c r="E14" s="42"/>
      <c r="F14" s="42"/>
      <c r="G14" s="42"/>
      <c r="H14" s="42"/>
      <c r="I14" s="42">
        <f t="shared" si="0"/>
        <v>0</v>
      </c>
      <c r="J14" s="42"/>
      <c r="K14" s="42"/>
      <c r="L14" s="42"/>
      <c r="M14" s="42">
        <f t="shared" si="1"/>
        <v>0</v>
      </c>
      <c r="N14" s="43">
        <f t="shared" si="2"/>
        <v>0</v>
      </c>
    </row>
    <row r="15" spans="1:15">
      <c r="A15" s="317"/>
      <c r="B15" s="70">
        <v>6</v>
      </c>
      <c r="C15" s="73" t="s">
        <v>246</v>
      </c>
      <c r="D15" s="316"/>
      <c r="E15" s="42"/>
      <c r="F15" s="42"/>
      <c r="G15" s="42"/>
      <c r="H15" s="42"/>
      <c r="I15" s="42">
        <f t="shared" si="0"/>
        <v>0</v>
      </c>
      <c r="J15" s="42"/>
      <c r="K15" s="42"/>
      <c r="L15" s="42"/>
      <c r="M15" s="42">
        <f t="shared" si="1"/>
        <v>0</v>
      </c>
      <c r="N15" s="43">
        <f t="shared" si="2"/>
        <v>0</v>
      </c>
    </row>
    <row r="16" spans="1:15">
      <c r="A16" s="317"/>
      <c r="B16" s="70">
        <v>7</v>
      </c>
      <c r="C16" s="73" t="s">
        <v>166</v>
      </c>
      <c r="D16" s="314">
        <f>'اطلاعات نیروی انسانی'!G19+'اطلاعات نیروی انسانی'!H19</f>
        <v>0</v>
      </c>
      <c r="E16" s="67"/>
      <c r="F16" s="67"/>
      <c r="G16" s="67"/>
      <c r="H16" s="67"/>
      <c r="I16" s="42">
        <f t="shared" si="0"/>
        <v>0</v>
      </c>
      <c r="J16" s="67"/>
      <c r="K16" s="67"/>
      <c r="L16" s="67"/>
      <c r="M16" s="42">
        <f t="shared" si="1"/>
        <v>0</v>
      </c>
      <c r="N16" s="43">
        <f t="shared" si="2"/>
        <v>0</v>
      </c>
    </row>
    <row r="17" spans="1:44">
      <c r="A17" s="317"/>
      <c r="B17" s="70">
        <v>8</v>
      </c>
      <c r="C17" s="73" t="s">
        <v>167</v>
      </c>
      <c r="D17" s="315"/>
      <c r="E17" s="42"/>
      <c r="F17" s="42"/>
      <c r="G17" s="42"/>
      <c r="H17" s="42"/>
      <c r="I17" s="42">
        <f t="shared" si="0"/>
        <v>0</v>
      </c>
      <c r="J17" s="42"/>
      <c r="K17" s="42"/>
      <c r="L17" s="42"/>
      <c r="M17" s="42">
        <f t="shared" si="1"/>
        <v>0</v>
      </c>
      <c r="N17" s="43">
        <f t="shared" si="2"/>
        <v>0</v>
      </c>
    </row>
    <row r="18" spans="1:44">
      <c r="A18" s="317"/>
      <c r="B18" s="70">
        <v>9</v>
      </c>
      <c r="C18" s="73" t="s">
        <v>168</v>
      </c>
      <c r="D18" s="316"/>
      <c r="E18" s="42"/>
      <c r="F18" s="42"/>
      <c r="G18" s="42"/>
      <c r="H18" s="42"/>
      <c r="I18" s="42">
        <f t="shared" si="0"/>
        <v>0</v>
      </c>
      <c r="J18" s="42"/>
      <c r="K18" s="42"/>
      <c r="L18" s="42"/>
      <c r="M18" s="42">
        <f t="shared" si="1"/>
        <v>0</v>
      </c>
      <c r="N18" s="43">
        <f t="shared" si="2"/>
        <v>0</v>
      </c>
    </row>
    <row r="19" spans="1:44" s="68" customFormat="1">
      <c r="B19" s="70">
        <v>10</v>
      </c>
      <c r="C19" s="73" t="s">
        <v>250</v>
      </c>
      <c r="D19" s="309">
        <f>'اطلاعات نیروی انسانی'!F33+'اطلاعات نیروی انسانی'!H33</f>
        <v>0</v>
      </c>
      <c r="E19" s="44"/>
      <c r="F19" s="44"/>
      <c r="G19" s="44"/>
      <c r="H19" s="44"/>
      <c r="I19" s="42">
        <f t="shared" si="0"/>
        <v>0</v>
      </c>
      <c r="J19" s="44"/>
      <c r="K19" s="44"/>
      <c r="L19" s="44"/>
      <c r="M19" s="42">
        <f t="shared" si="1"/>
        <v>0</v>
      </c>
      <c r="N19" s="43">
        <f t="shared" si="2"/>
        <v>0</v>
      </c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</row>
    <row r="20" spans="1:44" s="68" customFormat="1">
      <c r="B20" s="70">
        <v>11</v>
      </c>
      <c r="C20" s="73" t="s">
        <v>249</v>
      </c>
      <c r="D20" s="310"/>
      <c r="E20" s="44"/>
      <c r="F20" s="44"/>
      <c r="G20" s="44"/>
      <c r="H20" s="44"/>
      <c r="I20" s="42">
        <f t="shared" si="0"/>
        <v>0</v>
      </c>
      <c r="J20" s="44"/>
      <c r="K20" s="44"/>
      <c r="L20" s="44"/>
      <c r="M20" s="42">
        <f t="shared" si="1"/>
        <v>0</v>
      </c>
      <c r="N20" s="43">
        <f t="shared" si="2"/>
        <v>0</v>
      </c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</row>
    <row r="21" spans="1:44" s="68" customFormat="1">
      <c r="B21" s="70">
        <v>12</v>
      </c>
      <c r="C21" s="73" t="s">
        <v>251</v>
      </c>
      <c r="D21" s="311"/>
      <c r="E21" s="44"/>
      <c r="F21" s="44"/>
      <c r="G21" s="44"/>
      <c r="H21" s="44"/>
      <c r="I21" s="42">
        <f t="shared" si="0"/>
        <v>0</v>
      </c>
      <c r="J21" s="44"/>
      <c r="K21" s="44"/>
      <c r="L21" s="44"/>
      <c r="M21" s="42">
        <f t="shared" si="1"/>
        <v>0</v>
      </c>
      <c r="N21" s="43">
        <f t="shared" si="2"/>
        <v>0</v>
      </c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</row>
    <row r="22" spans="1:44" s="68" customFormat="1">
      <c r="B22" s="70">
        <v>13</v>
      </c>
      <c r="C22" s="73" t="s">
        <v>252</v>
      </c>
      <c r="D22" s="309">
        <f>'اطلاعات نیروی انسانی'!F19+'اطلاعات نیروی انسانی'!E19</f>
        <v>0</v>
      </c>
      <c r="E22" s="44"/>
      <c r="F22" s="44"/>
      <c r="G22" s="44"/>
      <c r="H22" s="44"/>
      <c r="I22" s="42">
        <f t="shared" si="0"/>
        <v>0</v>
      </c>
      <c r="J22" s="44"/>
      <c r="K22" s="44"/>
      <c r="L22" s="44"/>
      <c r="M22" s="42">
        <f t="shared" si="1"/>
        <v>0</v>
      </c>
      <c r="N22" s="43">
        <f t="shared" si="2"/>
        <v>0</v>
      </c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</row>
    <row r="23" spans="1:44" s="68" customFormat="1">
      <c r="B23" s="70">
        <v>14</v>
      </c>
      <c r="C23" s="73" t="s">
        <v>253</v>
      </c>
      <c r="D23" s="310"/>
      <c r="E23" s="44"/>
      <c r="F23" s="44"/>
      <c r="G23" s="44"/>
      <c r="H23" s="44"/>
      <c r="I23" s="42">
        <f t="shared" si="0"/>
        <v>0</v>
      </c>
      <c r="J23" s="44"/>
      <c r="K23" s="44"/>
      <c r="L23" s="44"/>
      <c r="M23" s="42">
        <f t="shared" si="1"/>
        <v>0</v>
      </c>
      <c r="N23" s="43">
        <f t="shared" si="2"/>
        <v>0</v>
      </c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</row>
    <row r="24" spans="1:44" s="68" customFormat="1">
      <c r="B24" s="70">
        <v>15</v>
      </c>
      <c r="C24" s="73" t="s">
        <v>254</v>
      </c>
      <c r="D24" s="311"/>
      <c r="E24" s="44"/>
      <c r="F24" s="44"/>
      <c r="G24" s="44"/>
      <c r="H24" s="44"/>
      <c r="I24" s="42">
        <f t="shared" si="0"/>
        <v>0</v>
      </c>
      <c r="J24" s="44"/>
      <c r="K24" s="44"/>
      <c r="L24" s="44"/>
      <c r="M24" s="42">
        <f t="shared" si="1"/>
        <v>0</v>
      </c>
      <c r="N24" s="43">
        <f t="shared" si="2"/>
        <v>0</v>
      </c>
      <c r="O24" s="21"/>
      <c r="P24" s="21"/>
      <c r="Q24" s="21"/>
      <c r="R24" s="21"/>
      <c r="S24" s="21"/>
    </row>
    <row r="25" spans="1:44" s="68" customFormat="1">
      <c r="B25" s="265" t="s">
        <v>222</v>
      </c>
      <c r="C25" s="302"/>
      <c r="D25" s="45">
        <f t="shared" ref="D25:N25" si="3">SUM(D19:D24)</f>
        <v>0</v>
      </c>
      <c r="E25" s="45">
        <f>SUM(E10:E24)</f>
        <v>0</v>
      </c>
      <c r="F25" s="45">
        <f t="shared" ref="F25:G25" si="4">SUM(F10:F24)</f>
        <v>0</v>
      </c>
      <c r="G25" s="45">
        <f t="shared" si="4"/>
        <v>0</v>
      </c>
      <c r="H25" s="45">
        <f>SUM(H10:H24)</f>
        <v>0</v>
      </c>
      <c r="I25" s="45">
        <f t="shared" si="3"/>
        <v>0</v>
      </c>
      <c r="J25" s="45">
        <f>SUM(J10:J24)</f>
        <v>0</v>
      </c>
      <c r="K25" s="45">
        <f t="shared" ref="K25" si="5">SUM(K10:K24)</f>
        <v>0</v>
      </c>
      <c r="L25" s="45">
        <f>SUM(L10:L24)</f>
        <v>0</v>
      </c>
      <c r="M25" s="45">
        <f t="shared" si="3"/>
        <v>0</v>
      </c>
      <c r="N25" s="46">
        <f t="shared" si="3"/>
        <v>0</v>
      </c>
      <c r="O25" s="21"/>
      <c r="P25" s="21"/>
      <c r="Q25" s="21"/>
      <c r="R25" s="21"/>
      <c r="S25" s="21"/>
    </row>
    <row r="26" spans="1:44" s="68" customFormat="1">
      <c r="B26" s="70">
        <v>16</v>
      </c>
      <c r="C26" s="73" t="s">
        <v>223</v>
      </c>
      <c r="D26" s="309">
        <f>'اطلاعات نیروی انسانی'!I19</f>
        <v>0</v>
      </c>
      <c r="E26" s="44"/>
      <c r="F26" s="44"/>
      <c r="G26" s="44"/>
      <c r="H26" s="44"/>
      <c r="I26" s="44">
        <f>SUM(E26:H26)</f>
        <v>0</v>
      </c>
      <c r="J26" s="44"/>
      <c r="K26" s="44"/>
      <c r="L26" s="44"/>
      <c r="M26" s="69">
        <f>SUM(J26:L26)</f>
        <v>0</v>
      </c>
      <c r="N26" s="76">
        <f>M26+I26</f>
        <v>0</v>
      </c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</row>
    <row r="27" spans="1:44" s="68" customFormat="1">
      <c r="B27" s="70">
        <v>17</v>
      </c>
      <c r="C27" s="73" t="s">
        <v>224</v>
      </c>
      <c r="D27" s="310"/>
      <c r="E27" s="44"/>
      <c r="F27" s="44"/>
      <c r="G27" s="44"/>
      <c r="H27" s="44"/>
      <c r="I27" s="44">
        <f t="shared" ref="I27:I28" si="6">SUM(E27:H27)</f>
        <v>0</v>
      </c>
      <c r="J27" s="44"/>
      <c r="K27" s="44"/>
      <c r="L27" s="44"/>
      <c r="M27" s="69">
        <f t="shared" ref="M27:M28" si="7">SUM(J27:L27)</f>
        <v>0</v>
      </c>
      <c r="N27" s="76">
        <f t="shared" ref="N27:N28" si="8">M27+I27</f>
        <v>0</v>
      </c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</row>
    <row r="28" spans="1:44" s="68" customFormat="1">
      <c r="B28" s="70">
        <v>18</v>
      </c>
      <c r="C28" s="73" t="s">
        <v>225</v>
      </c>
      <c r="D28" s="311"/>
      <c r="E28" s="44"/>
      <c r="F28" s="44"/>
      <c r="G28" s="44"/>
      <c r="H28" s="44"/>
      <c r="I28" s="44">
        <f t="shared" si="6"/>
        <v>0</v>
      </c>
      <c r="J28" s="44"/>
      <c r="K28" s="44"/>
      <c r="L28" s="44"/>
      <c r="M28" s="69">
        <f t="shared" si="7"/>
        <v>0</v>
      </c>
      <c r="N28" s="76">
        <f t="shared" si="8"/>
        <v>0</v>
      </c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</row>
    <row r="29" spans="1:44" s="68" customFormat="1">
      <c r="B29" s="265" t="s">
        <v>230</v>
      </c>
      <c r="C29" s="302"/>
      <c r="D29" s="45">
        <f>D26</f>
        <v>0</v>
      </c>
      <c r="E29" s="45">
        <f>SUM(E26:E28)</f>
        <v>0</v>
      </c>
      <c r="F29" s="45">
        <f t="shared" ref="F29:H29" si="9">SUM(F26:F28)</f>
        <v>0</v>
      </c>
      <c r="G29" s="45">
        <f t="shared" si="9"/>
        <v>0</v>
      </c>
      <c r="H29" s="45">
        <f t="shared" si="9"/>
        <v>0</v>
      </c>
      <c r="I29" s="45">
        <f t="shared" ref="I29:M29" si="10">I26</f>
        <v>0</v>
      </c>
      <c r="J29" s="45">
        <f>SUM(J26:J28)</f>
        <v>0</v>
      </c>
      <c r="K29" s="45">
        <f>SUM(K26:K28)</f>
        <v>0</v>
      </c>
      <c r="L29" s="45">
        <f>SUM(L26:L28)</f>
        <v>0</v>
      </c>
      <c r="M29" s="45">
        <f t="shared" si="10"/>
        <v>0</v>
      </c>
      <c r="N29" s="46">
        <f>SUM(N26:N28)</f>
        <v>0</v>
      </c>
      <c r="O29" s="21"/>
      <c r="P29" s="21"/>
      <c r="Q29" s="21"/>
      <c r="R29" s="21"/>
      <c r="S29" s="21"/>
    </row>
    <row r="30" spans="1:44" ht="13.5" thickBot="1">
      <c r="B30" s="324" t="s">
        <v>136</v>
      </c>
      <c r="C30" s="325"/>
      <c r="D30" s="77">
        <f>D25+D29</f>
        <v>0</v>
      </c>
      <c r="E30" s="77">
        <f>E25+E29</f>
        <v>0</v>
      </c>
      <c r="F30" s="77">
        <f t="shared" ref="F30:H30" si="11">F25+F29</f>
        <v>0</v>
      </c>
      <c r="G30" s="77">
        <f t="shared" si="11"/>
        <v>0</v>
      </c>
      <c r="H30" s="77">
        <f t="shared" si="11"/>
        <v>0</v>
      </c>
      <c r="I30" s="77">
        <f t="shared" ref="I30" si="12">I25+I29</f>
        <v>0</v>
      </c>
      <c r="J30" s="77">
        <f>J25+J29</f>
        <v>0</v>
      </c>
      <c r="K30" s="77">
        <f>K25+K29</f>
        <v>0</v>
      </c>
      <c r="L30" s="77">
        <f>L25+L29</f>
        <v>0</v>
      </c>
      <c r="M30" s="77">
        <f>M25+M29</f>
        <v>0</v>
      </c>
      <c r="N30" s="78">
        <f>N25+N29</f>
        <v>0</v>
      </c>
    </row>
    <row r="31" spans="1:44" ht="29.25" customHeight="1" thickTop="1">
      <c r="B31" s="322"/>
      <c r="C31" s="322"/>
      <c r="D31" s="20"/>
      <c r="E31" s="322"/>
      <c r="F31" s="322"/>
      <c r="G31" s="322"/>
      <c r="H31" s="322"/>
      <c r="I31" s="322"/>
      <c r="J31" s="322"/>
      <c r="K31" s="322"/>
      <c r="L31" s="322"/>
      <c r="M31" s="322"/>
      <c r="N31" s="322"/>
    </row>
    <row r="32" spans="1:44" ht="29.25" customHeight="1" thickBot="1">
      <c r="B32" s="193"/>
      <c r="C32" s="193"/>
      <c r="D32" s="30"/>
      <c r="E32" s="193"/>
      <c r="F32" s="193"/>
      <c r="G32" s="193"/>
      <c r="H32" s="193"/>
      <c r="I32" s="193"/>
      <c r="J32" s="193"/>
      <c r="K32" s="193"/>
      <c r="L32" s="193"/>
      <c r="M32" s="193"/>
      <c r="N32" s="193"/>
    </row>
    <row r="33" spans="2:14" ht="29.25" customHeight="1" thickTop="1">
      <c r="B33" s="218" t="s">
        <v>198</v>
      </c>
      <c r="C33" s="220"/>
      <c r="D33" s="307" t="s">
        <v>199</v>
      </c>
      <c r="E33" s="312"/>
      <c r="F33" s="308"/>
      <c r="G33" s="299" t="s">
        <v>200</v>
      </c>
      <c r="H33" s="299"/>
      <c r="I33" s="299" t="s">
        <v>202</v>
      </c>
      <c r="J33" s="299"/>
      <c r="K33" s="307" t="s">
        <v>201</v>
      </c>
      <c r="L33" s="308"/>
      <c r="M33" s="303" t="s">
        <v>204</v>
      </c>
      <c r="N33" s="304"/>
    </row>
    <row r="34" spans="2:14" ht="29.25" customHeight="1" thickBot="1">
      <c r="B34" s="231" t="s">
        <v>203</v>
      </c>
      <c r="C34" s="233"/>
      <c r="D34" s="305" t="s">
        <v>203</v>
      </c>
      <c r="E34" s="313"/>
      <c r="F34" s="306"/>
      <c r="G34" s="291" t="s">
        <v>203</v>
      </c>
      <c r="H34" s="291"/>
      <c r="I34" s="291" t="s">
        <v>203</v>
      </c>
      <c r="J34" s="291"/>
      <c r="K34" s="305" t="s">
        <v>203</v>
      </c>
      <c r="L34" s="306"/>
      <c r="M34" s="305" t="s">
        <v>203</v>
      </c>
      <c r="N34" s="306"/>
    </row>
    <row r="35" spans="2:14" ht="29.25" customHeight="1" thickTop="1">
      <c r="B35" s="53"/>
      <c r="C35" s="53"/>
      <c r="D35" s="53"/>
      <c r="E35" s="53"/>
      <c r="F35" s="53"/>
      <c r="G35" s="119"/>
      <c r="H35" s="119"/>
      <c r="I35" s="53"/>
      <c r="J35" s="53"/>
      <c r="K35" s="53"/>
      <c r="L35" s="53"/>
      <c r="M35" s="53"/>
      <c r="N35" s="53"/>
    </row>
    <row r="36" spans="2:14">
      <c r="B36" s="53"/>
      <c r="C36" s="53"/>
      <c r="D36" s="53"/>
      <c r="E36" s="53"/>
      <c r="F36" s="53"/>
      <c r="G36" s="119"/>
      <c r="H36" s="119"/>
      <c r="I36" s="322"/>
      <c r="J36" s="322"/>
      <c r="K36" s="53"/>
      <c r="L36" s="53"/>
      <c r="M36" s="53"/>
      <c r="N36" s="53"/>
    </row>
    <row r="37" spans="2:14">
      <c r="B37" s="53"/>
      <c r="C37" s="53"/>
      <c r="D37" s="53"/>
      <c r="E37" s="53"/>
      <c r="F37" s="53"/>
      <c r="G37" s="119"/>
      <c r="H37" s="119"/>
      <c r="I37" s="317"/>
      <c r="J37" s="317"/>
      <c r="K37" s="53"/>
      <c r="L37" s="53"/>
      <c r="M37" s="53"/>
      <c r="N37" s="53"/>
    </row>
    <row r="38" spans="2:14">
      <c r="B38" s="53"/>
      <c r="C38" s="53"/>
      <c r="D38" s="53"/>
      <c r="E38" s="53"/>
      <c r="F38" s="53"/>
      <c r="G38" s="119"/>
      <c r="H38" s="119"/>
      <c r="I38" s="53"/>
      <c r="J38" s="53"/>
      <c r="K38" s="53"/>
      <c r="L38" s="53"/>
      <c r="M38" s="53"/>
      <c r="N38" s="53"/>
    </row>
    <row r="39" spans="2:14">
      <c r="B39" s="53"/>
      <c r="C39" s="53"/>
      <c r="D39" s="53"/>
      <c r="E39" s="53"/>
      <c r="F39" s="53"/>
      <c r="G39" s="119"/>
      <c r="H39" s="119"/>
      <c r="I39" s="53"/>
      <c r="J39" s="53"/>
      <c r="K39" s="53"/>
      <c r="L39" s="53"/>
      <c r="M39" s="53"/>
      <c r="N39" s="53"/>
    </row>
  </sheetData>
  <sheetProtection formatCells="0" formatColumns="0" formatRows="0" insertColumns="0" insertRows="0" insertHyperlinks="0" deleteColumns="0" deleteRows="0" sort="0" autoFilter="0" pivotTables="0"/>
  <mergeCells count="49">
    <mergeCell ref="I37:J37"/>
    <mergeCell ref="D2:N3"/>
    <mergeCell ref="B3:C3"/>
    <mergeCell ref="B2:C2"/>
    <mergeCell ref="D4:N4"/>
    <mergeCell ref="B4:C4"/>
    <mergeCell ref="E32:N32"/>
    <mergeCell ref="B32:C32"/>
    <mergeCell ref="B31:C31"/>
    <mergeCell ref="E31:N31"/>
    <mergeCell ref="E7:I7"/>
    <mergeCell ref="I33:J33"/>
    <mergeCell ref="M6:N6"/>
    <mergeCell ref="N7:N9"/>
    <mergeCell ref="H8:H9"/>
    <mergeCell ref="D10:D12"/>
    <mergeCell ref="A7:A9"/>
    <mergeCell ref="B7:B9"/>
    <mergeCell ref="C7:C9"/>
    <mergeCell ref="A10:A18"/>
    <mergeCell ref="I36:J36"/>
    <mergeCell ref="J7:M7"/>
    <mergeCell ref="B30:C30"/>
    <mergeCell ref="D7:D9"/>
    <mergeCell ref="B25:C25"/>
    <mergeCell ref="E8:E9"/>
    <mergeCell ref="F8:F9"/>
    <mergeCell ref="I8:I9"/>
    <mergeCell ref="J8:K8"/>
    <mergeCell ref="M8:M9"/>
    <mergeCell ref="L8:L9"/>
    <mergeCell ref="G8:G9"/>
    <mergeCell ref="B33:C33"/>
    <mergeCell ref="B34:C34"/>
    <mergeCell ref="D13:D15"/>
    <mergeCell ref="D16:D18"/>
    <mergeCell ref="D19:D21"/>
    <mergeCell ref="D22:D24"/>
    <mergeCell ref="B29:C29"/>
    <mergeCell ref="M33:N33"/>
    <mergeCell ref="M34:N34"/>
    <mergeCell ref="K33:L33"/>
    <mergeCell ref="K34:L34"/>
    <mergeCell ref="D26:D28"/>
    <mergeCell ref="I34:J34"/>
    <mergeCell ref="G33:H33"/>
    <mergeCell ref="G34:H34"/>
    <mergeCell ref="D33:F33"/>
    <mergeCell ref="D34:F34"/>
  </mergeCells>
  <printOptions horizontalCentered="1" verticalCentered="1"/>
  <pageMargins left="0" right="0" top="0" bottom="0" header="0.31496062992125984" footer="0.31496062992125984"/>
  <pageSetup paperSize="9"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B1:O39"/>
  <sheetViews>
    <sheetView rightToLeft="1" workbookViewId="0">
      <selection activeCell="B4" sqref="B4:C4"/>
    </sheetView>
  </sheetViews>
  <sheetFormatPr defaultColWidth="9" defaultRowHeight="12.75"/>
  <cols>
    <col min="1" max="1" width="5.375" style="21" customWidth="1"/>
    <col min="2" max="2" width="8.5" style="21" bestFit="1" customWidth="1"/>
    <col min="3" max="3" width="77.25" style="21" bestFit="1" customWidth="1"/>
    <col min="4" max="4" width="8.875" style="21" bestFit="1" customWidth="1"/>
    <col min="5" max="5" width="14.125" style="21" bestFit="1" customWidth="1"/>
    <col min="6" max="6" width="16.875" style="21" customWidth="1"/>
    <col min="7" max="7" width="17.75" style="21" customWidth="1"/>
    <col min="8" max="8" width="18.875" style="21" customWidth="1"/>
    <col min="9" max="9" width="8.5" style="21" bestFit="1" customWidth="1"/>
    <col min="10" max="10" width="15.25" style="21" bestFit="1" customWidth="1"/>
    <col min="11" max="11" width="14.125" style="21" bestFit="1" customWidth="1"/>
    <col min="12" max="13" width="14.125" style="21" customWidth="1"/>
    <col min="14" max="14" width="11.375" style="21" customWidth="1"/>
    <col min="15" max="15" width="11.875" style="21" customWidth="1"/>
    <col min="16" max="16" width="5.625" style="21" customWidth="1"/>
    <col min="17" max="16384" width="9" style="21"/>
  </cols>
  <sheetData>
    <row r="1" spans="2:15" ht="29.25" customHeight="1" thickBot="1"/>
    <row r="2" spans="2:15" ht="69.75" customHeight="1" thickTop="1">
      <c r="B2" s="356" t="s">
        <v>119</v>
      </c>
      <c r="C2" s="357"/>
      <c r="D2" s="348" t="s">
        <v>130</v>
      </c>
      <c r="E2" s="348"/>
      <c r="F2" s="348"/>
      <c r="G2" s="348"/>
      <c r="H2" s="348"/>
      <c r="I2" s="348"/>
      <c r="J2" s="348"/>
      <c r="K2" s="348"/>
      <c r="L2" s="348"/>
      <c r="M2" s="348"/>
      <c r="N2" s="348"/>
      <c r="O2" s="349"/>
    </row>
    <row r="3" spans="2:15" ht="45" customHeight="1">
      <c r="B3" s="343" t="s">
        <v>122</v>
      </c>
      <c r="C3" s="344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1"/>
    </row>
    <row r="4" spans="2:15" ht="45" customHeight="1" thickBot="1">
      <c r="B4" s="358" t="s">
        <v>279</v>
      </c>
      <c r="C4" s="359"/>
      <c r="D4" s="352" t="s">
        <v>101</v>
      </c>
      <c r="E4" s="352"/>
      <c r="F4" s="352"/>
      <c r="G4" s="352"/>
      <c r="H4" s="352"/>
      <c r="I4" s="352"/>
      <c r="J4" s="352"/>
      <c r="K4" s="352"/>
      <c r="L4" s="352"/>
      <c r="M4" s="352"/>
      <c r="N4" s="352"/>
      <c r="O4" s="353"/>
    </row>
    <row r="5" spans="2:15" ht="38.25" customHeight="1" thickTop="1" thickBot="1">
      <c r="B5" s="193"/>
      <c r="C5" s="193"/>
      <c r="D5" s="30"/>
      <c r="E5" s="30"/>
      <c r="F5" s="30"/>
      <c r="G5" s="118"/>
      <c r="H5" s="118"/>
      <c r="I5" s="30"/>
      <c r="J5" s="354" t="s">
        <v>137</v>
      </c>
      <c r="K5" s="354"/>
      <c r="L5" s="354"/>
      <c r="M5" s="354"/>
      <c r="N5" s="354"/>
      <c r="O5" s="355"/>
    </row>
    <row r="6" spans="2:15" ht="24" customHeight="1" thickTop="1">
      <c r="B6" s="362" t="s">
        <v>132</v>
      </c>
      <c r="C6" s="347" t="s">
        <v>135</v>
      </c>
      <c r="D6" s="345" t="s">
        <v>14</v>
      </c>
      <c r="E6" s="347" t="s">
        <v>38</v>
      </c>
      <c r="F6" s="347"/>
      <c r="G6" s="347"/>
      <c r="H6" s="347"/>
      <c r="I6" s="347"/>
      <c r="J6" s="345" t="s">
        <v>87</v>
      </c>
      <c r="K6" s="345"/>
      <c r="L6" s="345" t="s">
        <v>41</v>
      </c>
      <c r="M6" s="345"/>
      <c r="N6" s="345"/>
      <c r="O6" s="360" t="s">
        <v>3</v>
      </c>
    </row>
    <row r="7" spans="2:15" ht="70.5" customHeight="1">
      <c r="B7" s="363"/>
      <c r="C7" s="364"/>
      <c r="D7" s="346"/>
      <c r="E7" s="136" t="s">
        <v>37</v>
      </c>
      <c r="F7" s="136" t="s">
        <v>44</v>
      </c>
      <c r="G7" s="136" t="s">
        <v>218</v>
      </c>
      <c r="H7" s="136" t="s">
        <v>219</v>
      </c>
      <c r="I7" s="135" t="s">
        <v>1</v>
      </c>
      <c r="J7" s="136" t="s">
        <v>37</v>
      </c>
      <c r="K7" s="136" t="s">
        <v>209</v>
      </c>
      <c r="L7" s="136" t="s">
        <v>241</v>
      </c>
      <c r="M7" s="136" t="s">
        <v>247</v>
      </c>
      <c r="N7" s="136" t="s">
        <v>242</v>
      </c>
      <c r="O7" s="361"/>
    </row>
    <row r="8" spans="2:15">
      <c r="B8" s="81">
        <v>1</v>
      </c>
      <c r="C8" s="82" t="s">
        <v>150</v>
      </c>
      <c r="D8" s="83"/>
      <c r="E8" s="67"/>
      <c r="F8" s="67"/>
      <c r="G8" s="67"/>
      <c r="H8" s="67"/>
      <c r="I8" s="67">
        <f>SUM(E8:H8)</f>
        <v>0</v>
      </c>
      <c r="J8" s="67"/>
      <c r="K8" s="67"/>
      <c r="L8" s="67"/>
      <c r="M8" s="67"/>
      <c r="N8" s="67"/>
      <c r="O8" s="75">
        <f>I8+J8+N8+K8+L8+M8</f>
        <v>0</v>
      </c>
    </row>
    <row r="9" spans="2:15">
      <c r="B9" s="81">
        <v>2</v>
      </c>
      <c r="C9" s="82" t="s">
        <v>231</v>
      </c>
      <c r="D9" s="83"/>
      <c r="E9" s="67"/>
      <c r="F9" s="67"/>
      <c r="G9" s="67"/>
      <c r="H9" s="67"/>
      <c r="I9" s="67">
        <f>SUM(E9:H9)</f>
        <v>0</v>
      </c>
      <c r="J9" s="67"/>
      <c r="K9" s="67"/>
      <c r="L9" s="67"/>
      <c r="M9" s="67"/>
      <c r="N9" s="67"/>
      <c r="O9" s="75">
        <f t="shared" ref="O9:O28" si="0">I9+J9+N9+K9+L9+M9</f>
        <v>0</v>
      </c>
    </row>
    <row r="10" spans="2:15">
      <c r="B10" s="81">
        <v>3</v>
      </c>
      <c r="C10" s="84" t="s">
        <v>151</v>
      </c>
      <c r="D10" s="83"/>
      <c r="E10" s="67"/>
      <c r="F10" s="67"/>
      <c r="G10" s="67"/>
      <c r="H10" s="67"/>
      <c r="I10" s="67">
        <f t="shared" ref="I10:I26" si="1">SUM(E10:H10)</f>
        <v>0</v>
      </c>
      <c r="J10" s="67"/>
      <c r="K10" s="67"/>
      <c r="L10" s="67"/>
      <c r="M10" s="67"/>
      <c r="N10" s="67"/>
      <c r="O10" s="75">
        <f t="shared" si="0"/>
        <v>0</v>
      </c>
    </row>
    <row r="11" spans="2:15">
      <c r="B11" s="81">
        <v>4</v>
      </c>
      <c r="C11" s="84" t="s">
        <v>233</v>
      </c>
      <c r="D11" s="83"/>
      <c r="E11" s="67"/>
      <c r="F11" s="67"/>
      <c r="G11" s="67"/>
      <c r="H11" s="67"/>
      <c r="I11" s="67">
        <f t="shared" si="1"/>
        <v>0</v>
      </c>
      <c r="J11" s="67"/>
      <c r="K11" s="67"/>
      <c r="L11" s="67"/>
      <c r="M11" s="67"/>
      <c r="N11" s="67"/>
      <c r="O11" s="75">
        <f t="shared" si="0"/>
        <v>0</v>
      </c>
    </row>
    <row r="12" spans="2:15">
      <c r="B12" s="81">
        <v>5</v>
      </c>
      <c r="C12" s="84" t="s">
        <v>232</v>
      </c>
      <c r="D12" s="83"/>
      <c r="E12" s="42"/>
      <c r="F12" s="42"/>
      <c r="G12" s="42"/>
      <c r="H12" s="42"/>
      <c r="I12" s="67">
        <f t="shared" si="1"/>
        <v>0</v>
      </c>
      <c r="J12" s="42"/>
      <c r="K12" s="42"/>
      <c r="L12" s="42"/>
      <c r="M12" s="42"/>
      <c r="N12" s="42"/>
      <c r="O12" s="75">
        <f t="shared" si="0"/>
        <v>0</v>
      </c>
    </row>
    <row r="13" spans="2:15">
      <c r="B13" s="81">
        <v>6</v>
      </c>
      <c r="C13" s="82" t="s">
        <v>152</v>
      </c>
      <c r="D13" s="72"/>
      <c r="E13" s="42"/>
      <c r="F13" s="42"/>
      <c r="G13" s="42"/>
      <c r="H13" s="42"/>
      <c r="I13" s="67">
        <f t="shared" si="1"/>
        <v>0</v>
      </c>
      <c r="J13" s="42"/>
      <c r="K13" s="42"/>
      <c r="L13" s="42"/>
      <c r="M13" s="42"/>
      <c r="N13" s="42"/>
      <c r="O13" s="75">
        <f t="shared" si="0"/>
        <v>0</v>
      </c>
    </row>
    <row r="14" spans="2:15">
      <c r="B14" s="81">
        <v>7</v>
      </c>
      <c r="C14" s="82" t="s">
        <v>153</v>
      </c>
      <c r="D14" s="72"/>
      <c r="E14" s="42"/>
      <c r="F14" s="42"/>
      <c r="G14" s="42"/>
      <c r="H14" s="42"/>
      <c r="I14" s="67">
        <f t="shared" si="1"/>
        <v>0</v>
      </c>
      <c r="J14" s="42"/>
      <c r="K14" s="42"/>
      <c r="L14" s="42"/>
      <c r="M14" s="42"/>
      <c r="N14" s="42"/>
      <c r="O14" s="75">
        <f t="shared" si="0"/>
        <v>0</v>
      </c>
    </row>
    <row r="15" spans="2:15">
      <c r="B15" s="81">
        <v>8</v>
      </c>
      <c r="C15" s="82" t="s">
        <v>154</v>
      </c>
      <c r="D15" s="72"/>
      <c r="E15" s="42"/>
      <c r="F15" s="42"/>
      <c r="G15" s="42"/>
      <c r="H15" s="42"/>
      <c r="I15" s="67">
        <f t="shared" si="1"/>
        <v>0</v>
      </c>
      <c r="J15" s="42"/>
      <c r="K15" s="42"/>
      <c r="L15" s="42"/>
      <c r="M15" s="42"/>
      <c r="N15" s="42"/>
      <c r="O15" s="75">
        <f t="shared" si="0"/>
        <v>0</v>
      </c>
    </row>
    <row r="16" spans="2:15">
      <c r="B16" s="81">
        <v>9</v>
      </c>
      <c r="C16" s="82" t="s">
        <v>155</v>
      </c>
      <c r="D16" s="72"/>
      <c r="E16" s="42"/>
      <c r="F16" s="42"/>
      <c r="G16" s="42"/>
      <c r="H16" s="42"/>
      <c r="I16" s="67">
        <f t="shared" si="1"/>
        <v>0</v>
      </c>
      <c r="J16" s="42"/>
      <c r="K16" s="42"/>
      <c r="L16" s="42"/>
      <c r="M16" s="42"/>
      <c r="N16" s="42"/>
      <c r="O16" s="75">
        <f t="shared" si="0"/>
        <v>0</v>
      </c>
    </row>
    <row r="17" spans="2:15">
      <c r="B17" s="81">
        <v>10</v>
      </c>
      <c r="C17" s="90" t="s">
        <v>156</v>
      </c>
      <c r="D17" s="72"/>
      <c r="E17" s="42"/>
      <c r="F17" s="42"/>
      <c r="G17" s="42"/>
      <c r="H17" s="42"/>
      <c r="I17" s="67">
        <f t="shared" si="1"/>
        <v>0</v>
      </c>
      <c r="J17" s="42"/>
      <c r="K17" s="42"/>
      <c r="L17" s="42"/>
      <c r="M17" s="42"/>
      <c r="N17" s="42"/>
      <c r="O17" s="75">
        <f t="shared" si="0"/>
        <v>0</v>
      </c>
    </row>
    <row r="18" spans="2:15">
      <c r="B18" s="81">
        <v>11</v>
      </c>
      <c r="C18" s="82" t="s">
        <v>234</v>
      </c>
      <c r="D18" s="72"/>
      <c r="E18" s="42"/>
      <c r="F18" s="42"/>
      <c r="G18" s="42"/>
      <c r="H18" s="42"/>
      <c r="I18" s="67">
        <f t="shared" si="1"/>
        <v>0</v>
      </c>
      <c r="J18" s="42"/>
      <c r="K18" s="42"/>
      <c r="L18" s="42"/>
      <c r="M18" s="42"/>
      <c r="N18" s="42"/>
      <c r="O18" s="75">
        <f t="shared" si="0"/>
        <v>0</v>
      </c>
    </row>
    <row r="19" spans="2:15">
      <c r="B19" s="81">
        <v>12</v>
      </c>
      <c r="C19" s="84" t="s">
        <v>157</v>
      </c>
      <c r="D19" s="72"/>
      <c r="E19" s="42"/>
      <c r="F19" s="42"/>
      <c r="G19" s="42"/>
      <c r="H19" s="42"/>
      <c r="I19" s="67">
        <f t="shared" si="1"/>
        <v>0</v>
      </c>
      <c r="J19" s="42"/>
      <c r="K19" s="42"/>
      <c r="L19" s="42"/>
      <c r="M19" s="42"/>
      <c r="N19" s="42"/>
      <c r="O19" s="75">
        <f t="shared" si="0"/>
        <v>0</v>
      </c>
    </row>
    <row r="20" spans="2:15">
      <c r="B20" s="81">
        <v>13</v>
      </c>
      <c r="C20" s="84" t="s">
        <v>158</v>
      </c>
      <c r="D20" s="72"/>
      <c r="E20" s="42"/>
      <c r="F20" s="42"/>
      <c r="G20" s="42"/>
      <c r="H20" s="42"/>
      <c r="I20" s="67">
        <f t="shared" si="1"/>
        <v>0</v>
      </c>
      <c r="J20" s="42"/>
      <c r="K20" s="42"/>
      <c r="L20" s="42"/>
      <c r="M20" s="42"/>
      <c r="N20" s="42"/>
      <c r="O20" s="75">
        <f t="shared" si="0"/>
        <v>0</v>
      </c>
    </row>
    <row r="21" spans="2:15">
      <c r="B21" s="81">
        <v>14</v>
      </c>
      <c r="C21" s="84" t="s">
        <v>159</v>
      </c>
      <c r="D21" s="72"/>
      <c r="E21" s="42"/>
      <c r="F21" s="42"/>
      <c r="G21" s="42"/>
      <c r="H21" s="42"/>
      <c r="I21" s="67">
        <f t="shared" si="1"/>
        <v>0</v>
      </c>
      <c r="J21" s="42"/>
      <c r="K21" s="42"/>
      <c r="L21" s="42"/>
      <c r="M21" s="42"/>
      <c r="N21" s="42"/>
      <c r="O21" s="75">
        <f t="shared" si="0"/>
        <v>0</v>
      </c>
    </row>
    <row r="22" spans="2:15">
      <c r="B22" s="81">
        <v>15</v>
      </c>
      <c r="C22" s="84" t="s">
        <v>235</v>
      </c>
      <c r="D22" s="72"/>
      <c r="E22" s="42"/>
      <c r="F22" s="42"/>
      <c r="G22" s="42"/>
      <c r="H22" s="42"/>
      <c r="I22" s="67">
        <f t="shared" si="1"/>
        <v>0</v>
      </c>
      <c r="J22" s="42"/>
      <c r="K22" s="42"/>
      <c r="L22" s="42"/>
      <c r="M22" s="42"/>
      <c r="N22" s="42"/>
      <c r="O22" s="75">
        <f t="shared" si="0"/>
        <v>0</v>
      </c>
    </row>
    <row r="23" spans="2:15">
      <c r="B23" s="81">
        <v>16</v>
      </c>
      <c r="C23" s="82" t="s">
        <v>160</v>
      </c>
      <c r="D23" s="72"/>
      <c r="E23" s="42"/>
      <c r="F23" s="42"/>
      <c r="G23" s="42"/>
      <c r="H23" s="42"/>
      <c r="I23" s="67">
        <f t="shared" si="1"/>
        <v>0</v>
      </c>
      <c r="J23" s="42"/>
      <c r="K23" s="42"/>
      <c r="L23" s="42"/>
      <c r="M23" s="42"/>
      <c r="N23" s="42"/>
      <c r="O23" s="75">
        <f t="shared" si="0"/>
        <v>0</v>
      </c>
    </row>
    <row r="24" spans="2:15">
      <c r="B24" s="81">
        <v>17</v>
      </c>
      <c r="C24" s="82" t="s">
        <v>161</v>
      </c>
      <c r="D24" s="72"/>
      <c r="E24" s="42"/>
      <c r="F24" s="42"/>
      <c r="G24" s="42"/>
      <c r="H24" s="42"/>
      <c r="I24" s="67">
        <f t="shared" si="1"/>
        <v>0</v>
      </c>
      <c r="J24" s="42"/>
      <c r="K24" s="42"/>
      <c r="L24" s="42"/>
      <c r="M24" s="42"/>
      <c r="N24" s="42"/>
      <c r="O24" s="75">
        <f t="shared" si="0"/>
        <v>0</v>
      </c>
    </row>
    <row r="25" spans="2:15">
      <c r="B25" s="81">
        <v>18</v>
      </c>
      <c r="C25" s="82" t="s">
        <v>236</v>
      </c>
      <c r="D25" s="72"/>
      <c r="E25" s="42"/>
      <c r="F25" s="42"/>
      <c r="G25" s="42"/>
      <c r="H25" s="42"/>
      <c r="I25" s="67">
        <f t="shared" si="1"/>
        <v>0</v>
      </c>
      <c r="J25" s="42"/>
      <c r="K25" s="42"/>
      <c r="L25" s="42"/>
      <c r="M25" s="42"/>
      <c r="N25" s="42"/>
      <c r="O25" s="75">
        <f t="shared" si="0"/>
        <v>0</v>
      </c>
    </row>
    <row r="26" spans="2:15">
      <c r="B26" s="81">
        <v>19</v>
      </c>
      <c r="C26" s="82" t="s">
        <v>162</v>
      </c>
      <c r="D26" s="72"/>
      <c r="E26" s="42"/>
      <c r="F26" s="42"/>
      <c r="G26" s="42"/>
      <c r="H26" s="42"/>
      <c r="I26" s="67">
        <f t="shared" si="1"/>
        <v>0</v>
      </c>
      <c r="J26" s="42"/>
      <c r="K26" s="42"/>
      <c r="L26" s="42"/>
      <c r="M26" s="42"/>
      <c r="N26" s="42"/>
      <c r="O26" s="75">
        <f t="shared" si="0"/>
        <v>0</v>
      </c>
    </row>
    <row r="27" spans="2:15">
      <c r="B27" s="81">
        <v>20</v>
      </c>
      <c r="C27" s="82" t="s">
        <v>163</v>
      </c>
      <c r="D27" s="72"/>
      <c r="E27" s="42"/>
      <c r="F27" s="42"/>
      <c r="G27" s="42"/>
      <c r="H27" s="42"/>
      <c r="I27" s="67">
        <f>SUM(E27:H27)</f>
        <v>0</v>
      </c>
      <c r="J27" s="42"/>
      <c r="K27" s="42"/>
      <c r="L27" s="42"/>
      <c r="M27" s="42"/>
      <c r="N27" s="42"/>
      <c r="O27" s="75">
        <f t="shared" si="0"/>
        <v>0</v>
      </c>
    </row>
    <row r="28" spans="2:15">
      <c r="B28" s="81">
        <v>21</v>
      </c>
      <c r="C28" s="82" t="s">
        <v>248</v>
      </c>
      <c r="D28" s="72"/>
      <c r="E28" s="42"/>
      <c r="F28" s="42"/>
      <c r="G28" s="42"/>
      <c r="H28" s="42"/>
      <c r="I28" s="67">
        <f>SUM(E28:H28)</f>
        <v>0</v>
      </c>
      <c r="J28" s="42"/>
      <c r="K28" s="42"/>
      <c r="L28" s="42"/>
      <c r="M28" s="42"/>
      <c r="N28" s="42"/>
      <c r="O28" s="75">
        <f t="shared" si="0"/>
        <v>0</v>
      </c>
    </row>
    <row r="29" spans="2:15" ht="13.5" thickBot="1">
      <c r="B29" s="365" t="s">
        <v>148</v>
      </c>
      <c r="C29" s="366"/>
      <c r="D29" s="85"/>
      <c r="E29" s="86">
        <f>SUM(E8:E27)</f>
        <v>0</v>
      </c>
      <c r="F29" s="86">
        <f t="shared" ref="F29:H29" si="2">SUM(F8:F27)</f>
        <v>0</v>
      </c>
      <c r="G29" s="86">
        <f t="shared" si="2"/>
        <v>0</v>
      </c>
      <c r="H29" s="86">
        <f t="shared" si="2"/>
        <v>0</v>
      </c>
      <c r="I29" s="86">
        <f>SUM(I8:I27)</f>
        <v>0</v>
      </c>
      <c r="J29" s="86">
        <f>SUM(J8:J27)</f>
        <v>0</v>
      </c>
      <c r="K29" s="86">
        <f t="shared" ref="K29:N29" si="3">SUM(K8:K27)</f>
        <v>0</v>
      </c>
      <c r="L29" s="86">
        <f t="shared" si="3"/>
        <v>0</v>
      </c>
      <c r="M29" s="86">
        <f t="shared" si="3"/>
        <v>0</v>
      </c>
      <c r="N29" s="86">
        <f t="shared" si="3"/>
        <v>0</v>
      </c>
      <c r="O29" s="87">
        <f>SUM(O8:O27)</f>
        <v>0</v>
      </c>
    </row>
    <row r="30" spans="2:15" ht="29.25" customHeight="1" thickTop="1"/>
    <row r="31" spans="2:15" ht="29.25" customHeight="1"/>
    <row r="32" spans="2:15" ht="29.25" customHeight="1" thickBot="1"/>
    <row r="33" spans="2:15" ht="29.25" customHeight="1" thickTop="1">
      <c r="B33" s="218" t="s">
        <v>198</v>
      </c>
      <c r="C33" s="220"/>
      <c r="D33" s="218" t="s">
        <v>199</v>
      </c>
      <c r="E33" s="220"/>
      <c r="F33" s="217" t="s">
        <v>200</v>
      </c>
      <c r="G33" s="217"/>
      <c r="H33" s="149" t="s">
        <v>202</v>
      </c>
      <c r="I33" s="217" t="s">
        <v>201</v>
      </c>
      <c r="J33" s="217"/>
      <c r="K33" s="218" t="s">
        <v>204</v>
      </c>
      <c r="L33" s="219"/>
      <c r="M33" s="219"/>
      <c r="N33" s="219"/>
      <c r="O33" s="220"/>
    </row>
    <row r="34" spans="2:15" ht="29.25" customHeight="1" thickBot="1">
      <c r="B34" s="231" t="s">
        <v>203</v>
      </c>
      <c r="C34" s="233"/>
      <c r="D34" s="231" t="s">
        <v>203</v>
      </c>
      <c r="E34" s="233"/>
      <c r="F34" s="228" t="s">
        <v>203</v>
      </c>
      <c r="G34" s="228"/>
      <c r="H34" s="132" t="s">
        <v>203</v>
      </c>
      <c r="I34" s="228" t="s">
        <v>203</v>
      </c>
      <c r="J34" s="228"/>
      <c r="K34" s="231" t="s">
        <v>203</v>
      </c>
      <c r="L34" s="232"/>
      <c r="M34" s="232"/>
      <c r="N34" s="232"/>
      <c r="O34" s="233"/>
    </row>
    <row r="35" spans="2:15" ht="29.25" customHeight="1" thickTop="1">
      <c r="B35" s="88"/>
      <c r="C35" s="88"/>
      <c r="D35" s="89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</row>
    <row r="39" spans="2:15" ht="27.75" customHeight="1"/>
  </sheetData>
  <sheetProtection formatCells="0" formatColumns="0" formatRows="0" insertColumns="0" insertRows="0" insertHyperlinks="0" deleteColumns="0" deleteRows="0" sort="0" autoFilter="0" pivotTables="0"/>
  <mergeCells count="25">
    <mergeCell ref="D33:E33"/>
    <mergeCell ref="D34:E34"/>
    <mergeCell ref="F33:G33"/>
    <mergeCell ref="O6:O7"/>
    <mergeCell ref="B6:B7"/>
    <mergeCell ref="C6:C7"/>
    <mergeCell ref="B33:C33"/>
    <mergeCell ref="B34:C34"/>
    <mergeCell ref="B29:C29"/>
    <mergeCell ref="K33:O33"/>
    <mergeCell ref="K34:O34"/>
    <mergeCell ref="F34:G34"/>
    <mergeCell ref="I33:J33"/>
    <mergeCell ref="I34:J34"/>
    <mergeCell ref="L6:N6"/>
    <mergeCell ref="B3:C3"/>
    <mergeCell ref="D6:D7"/>
    <mergeCell ref="E6:I6"/>
    <mergeCell ref="D2:O3"/>
    <mergeCell ref="D4:O4"/>
    <mergeCell ref="J5:O5"/>
    <mergeCell ref="J6:K6"/>
    <mergeCell ref="B2:C2"/>
    <mergeCell ref="B4:C4"/>
    <mergeCell ref="B5:C5"/>
  </mergeCells>
  <printOptions horizontalCentered="1" verticalCentered="1"/>
  <pageMargins left="0" right="0" top="0" bottom="0" header="0.31496062992125984" footer="0.31496062992125984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00B050"/>
    <pageSetUpPr fitToPage="1"/>
  </sheetPr>
  <dimension ref="B1:T54"/>
  <sheetViews>
    <sheetView rightToLeft="1" workbookViewId="0">
      <selection activeCell="B4" sqref="B4:C4"/>
    </sheetView>
  </sheetViews>
  <sheetFormatPr defaultColWidth="9" defaultRowHeight="22.5"/>
  <cols>
    <col min="1" max="1" width="7.375" style="1" customWidth="1"/>
    <col min="2" max="2" width="8.125" style="1" customWidth="1"/>
    <col min="3" max="3" width="84.5" style="1" customWidth="1"/>
    <col min="4" max="4" width="30.25" style="1" customWidth="1"/>
    <col min="5" max="5" width="13.625" style="1" customWidth="1"/>
    <col min="6" max="6" width="15.125" style="1" customWidth="1"/>
    <col min="7" max="7" width="15.125" style="13" customWidth="1"/>
    <col min="8" max="8" width="30.875" style="1" customWidth="1"/>
    <col min="9" max="11" width="30.875" style="13" customWidth="1"/>
    <col min="12" max="12" width="29.375" style="1" customWidth="1"/>
    <col min="13" max="13" width="21.875" style="1" customWidth="1"/>
    <col min="14" max="14" width="7.375" style="1" customWidth="1"/>
    <col min="15" max="16384" width="9" style="1"/>
  </cols>
  <sheetData>
    <row r="1" spans="2:20" ht="30" customHeight="1" thickBot="1">
      <c r="N1" s="4"/>
      <c r="O1" s="4"/>
      <c r="P1" s="4"/>
      <c r="Q1" s="4"/>
      <c r="R1" s="4"/>
      <c r="S1" s="4"/>
      <c r="T1" s="4"/>
    </row>
    <row r="2" spans="2:20" ht="69" customHeight="1" thickTop="1">
      <c r="B2" s="371" t="s">
        <v>139</v>
      </c>
      <c r="C2" s="372"/>
      <c r="D2" s="348" t="s">
        <v>129</v>
      </c>
      <c r="E2" s="348"/>
      <c r="F2" s="348"/>
      <c r="G2" s="348"/>
      <c r="H2" s="348"/>
      <c r="I2" s="348"/>
      <c r="J2" s="348"/>
      <c r="K2" s="348"/>
      <c r="L2" s="348"/>
      <c r="M2" s="349"/>
      <c r="N2" s="2"/>
      <c r="O2" s="2"/>
      <c r="P2" s="2"/>
      <c r="Q2" s="2"/>
      <c r="R2" s="2"/>
      <c r="S2" s="2"/>
      <c r="T2" s="4"/>
    </row>
    <row r="3" spans="2:20" ht="44.25" customHeight="1">
      <c r="B3" s="373" t="s">
        <v>122</v>
      </c>
      <c r="C3" s="374"/>
      <c r="D3" s="350"/>
      <c r="E3" s="350"/>
      <c r="F3" s="350"/>
      <c r="G3" s="350"/>
      <c r="H3" s="350"/>
      <c r="I3" s="350"/>
      <c r="J3" s="350"/>
      <c r="K3" s="350"/>
      <c r="L3" s="350"/>
      <c r="M3" s="351"/>
      <c r="N3" s="2"/>
      <c r="O3" s="2"/>
      <c r="P3" s="2"/>
      <c r="Q3" s="2"/>
      <c r="R3" s="2"/>
      <c r="S3" s="2"/>
      <c r="T3" s="4"/>
    </row>
    <row r="4" spans="2:20" ht="44.25" customHeight="1" thickBot="1">
      <c r="B4" s="375" t="s">
        <v>280</v>
      </c>
      <c r="C4" s="376"/>
      <c r="D4" s="352" t="s">
        <v>101</v>
      </c>
      <c r="E4" s="352"/>
      <c r="F4" s="352"/>
      <c r="G4" s="352"/>
      <c r="H4" s="352"/>
      <c r="I4" s="352"/>
      <c r="J4" s="352"/>
      <c r="K4" s="352"/>
      <c r="L4" s="352"/>
      <c r="M4" s="353"/>
      <c r="N4" s="2"/>
      <c r="O4" s="2"/>
      <c r="P4" s="2"/>
      <c r="Q4" s="2"/>
      <c r="R4" s="2"/>
      <c r="S4" s="2"/>
      <c r="T4" s="4"/>
    </row>
    <row r="5" spans="2:20" ht="44.25" customHeight="1" thickTop="1" thickBot="1">
      <c r="B5" s="378"/>
      <c r="C5" s="378"/>
      <c r="D5" s="378"/>
      <c r="E5" s="378"/>
      <c r="F5" s="378"/>
      <c r="G5" s="378"/>
      <c r="H5" s="378"/>
      <c r="I5" s="378"/>
      <c r="J5" s="378"/>
      <c r="K5" s="378"/>
      <c r="L5" s="378"/>
      <c r="M5" s="379"/>
      <c r="N5" s="2"/>
      <c r="O5" s="2"/>
      <c r="P5" s="2"/>
      <c r="Q5" s="2"/>
      <c r="R5" s="2"/>
      <c r="S5" s="2"/>
      <c r="T5" s="4"/>
    </row>
    <row r="6" spans="2:20" s="4" customFormat="1" ht="27" hidden="1" customHeight="1">
      <c r="B6" s="3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2:20" s="4" customFormat="1" ht="30" hidden="1" customHeight="1" thickBot="1">
      <c r="C7" s="8"/>
      <c r="D7" s="8"/>
      <c r="E7" s="8"/>
      <c r="F7" s="8"/>
      <c r="G7" s="124"/>
      <c r="H7" s="8"/>
      <c r="I7" s="15"/>
      <c r="J7" s="124"/>
      <c r="K7" s="138"/>
      <c r="L7" s="380" t="s">
        <v>0</v>
      </c>
      <c r="M7" s="380"/>
    </row>
    <row r="8" spans="2:20" ht="86.25" customHeight="1" thickTop="1">
      <c r="B8" s="381" t="s">
        <v>132</v>
      </c>
      <c r="C8" s="367" t="s">
        <v>135</v>
      </c>
      <c r="D8" s="367" t="s">
        <v>59</v>
      </c>
      <c r="E8" s="367"/>
      <c r="F8" s="367"/>
      <c r="G8" s="125" t="s">
        <v>243</v>
      </c>
      <c r="H8" s="368" t="s">
        <v>87</v>
      </c>
      <c r="I8" s="368"/>
      <c r="J8" s="370" t="s">
        <v>41</v>
      </c>
      <c r="K8" s="370"/>
      <c r="L8" s="370"/>
      <c r="M8" s="384" t="s">
        <v>3</v>
      </c>
    </row>
    <row r="9" spans="2:20" ht="50.25" customHeight="1">
      <c r="B9" s="382"/>
      <c r="C9" s="383"/>
      <c r="D9" s="126" t="s">
        <v>60</v>
      </c>
      <c r="E9" s="126" t="s">
        <v>61</v>
      </c>
      <c r="F9" s="126" t="s">
        <v>62</v>
      </c>
      <c r="G9" s="126" t="s">
        <v>147</v>
      </c>
      <c r="H9" s="128" t="s">
        <v>147</v>
      </c>
      <c r="I9" s="128" t="s">
        <v>144</v>
      </c>
      <c r="J9" s="127" t="s">
        <v>241</v>
      </c>
      <c r="K9" s="127" t="s">
        <v>247</v>
      </c>
      <c r="L9" s="127" t="s">
        <v>242</v>
      </c>
      <c r="M9" s="385"/>
    </row>
    <row r="10" spans="2:20">
      <c r="B10" s="81">
        <v>1</v>
      </c>
      <c r="C10" s="82" t="s">
        <v>149</v>
      </c>
      <c r="D10" s="82" t="s">
        <v>63</v>
      </c>
      <c r="E10" s="82"/>
      <c r="F10" s="82"/>
      <c r="G10" s="82"/>
      <c r="H10" s="72"/>
      <c r="I10" s="72"/>
      <c r="J10" s="72"/>
      <c r="K10" s="72"/>
      <c r="L10" s="42"/>
      <c r="M10" s="43" t="s">
        <v>244</v>
      </c>
    </row>
    <row r="11" spans="2:20">
      <c r="B11" s="81">
        <v>2</v>
      </c>
      <c r="C11" s="82" t="s">
        <v>193</v>
      </c>
      <c r="D11" s="82" t="s">
        <v>64</v>
      </c>
      <c r="E11" s="82"/>
      <c r="F11" s="82"/>
      <c r="G11" s="82"/>
      <c r="H11" s="72"/>
      <c r="I11" s="72"/>
      <c r="J11" s="72"/>
      <c r="K11" s="72"/>
      <c r="L11" s="42"/>
      <c r="M11" s="43">
        <f t="shared" ref="M11:M47" si="0">SUM(G11:L11)</f>
        <v>0</v>
      </c>
    </row>
    <row r="12" spans="2:20">
      <c r="B12" s="81">
        <v>3</v>
      </c>
      <c r="C12" s="82" t="s">
        <v>88</v>
      </c>
      <c r="D12" s="82" t="s">
        <v>92</v>
      </c>
      <c r="E12" s="82"/>
      <c r="F12" s="82"/>
      <c r="G12" s="82"/>
      <c r="H12" s="72"/>
      <c r="I12" s="72"/>
      <c r="J12" s="72"/>
      <c r="K12" s="72"/>
      <c r="L12" s="42"/>
      <c r="M12" s="43">
        <f t="shared" si="0"/>
        <v>0</v>
      </c>
    </row>
    <row r="13" spans="2:20">
      <c r="B13" s="81">
        <v>4</v>
      </c>
      <c r="C13" s="82" t="s">
        <v>18</v>
      </c>
      <c r="D13" s="82" t="s">
        <v>65</v>
      </c>
      <c r="E13" s="82"/>
      <c r="F13" s="82"/>
      <c r="G13" s="82"/>
      <c r="H13" s="72"/>
      <c r="I13" s="72"/>
      <c r="J13" s="72"/>
      <c r="K13" s="72"/>
      <c r="L13" s="42"/>
      <c r="M13" s="43">
        <f t="shared" si="0"/>
        <v>0</v>
      </c>
    </row>
    <row r="14" spans="2:20">
      <c r="B14" s="81">
        <v>5</v>
      </c>
      <c r="C14" s="82" t="s">
        <v>89</v>
      </c>
      <c r="D14" s="82" t="s">
        <v>65</v>
      </c>
      <c r="E14" s="82"/>
      <c r="F14" s="82"/>
      <c r="G14" s="82"/>
      <c r="H14" s="72"/>
      <c r="I14" s="72"/>
      <c r="J14" s="72"/>
      <c r="K14" s="72"/>
      <c r="L14" s="42"/>
      <c r="M14" s="43">
        <f t="shared" si="0"/>
        <v>0</v>
      </c>
    </row>
    <row r="15" spans="2:20">
      <c r="B15" s="81">
        <v>6</v>
      </c>
      <c r="C15" s="82" t="s">
        <v>90</v>
      </c>
      <c r="D15" s="82" t="s">
        <v>65</v>
      </c>
      <c r="E15" s="82"/>
      <c r="F15" s="82"/>
      <c r="G15" s="82"/>
      <c r="H15" s="72"/>
      <c r="I15" s="72"/>
      <c r="J15" s="72"/>
      <c r="K15" s="72"/>
      <c r="L15" s="42"/>
      <c r="M15" s="43">
        <f t="shared" si="0"/>
        <v>0</v>
      </c>
    </row>
    <row r="16" spans="2:20">
      <c r="B16" s="81">
        <v>7</v>
      </c>
      <c r="C16" s="82" t="s">
        <v>16</v>
      </c>
      <c r="D16" s="82"/>
      <c r="E16" s="82"/>
      <c r="F16" s="82"/>
      <c r="G16" s="82"/>
      <c r="H16" s="72"/>
      <c r="I16" s="72"/>
      <c r="J16" s="72"/>
      <c r="K16" s="72"/>
      <c r="L16" s="42"/>
      <c r="M16" s="43">
        <f t="shared" si="0"/>
        <v>0</v>
      </c>
    </row>
    <row r="17" spans="2:13">
      <c r="B17" s="81">
        <v>8</v>
      </c>
      <c r="C17" s="82" t="s">
        <v>91</v>
      </c>
      <c r="D17" s="82" t="s">
        <v>66</v>
      </c>
      <c r="E17" s="71"/>
      <c r="F17" s="82"/>
      <c r="G17" s="82"/>
      <c r="H17" s="72"/>
      <c r="I17" s="72"/>
      <c r="J17" s="72"/>
      <c r="K17" s="72"/>
      <c r="L17" s="42"/>
      <c r="M17" s="43">
        <f t="shared" si="0"/>
        <v>0</v>
      </c>
    </row>
    <row r="18" spans="2:13">
      <c r="B18" s="81">
        <v>9</v>
      </c>
      <c r="C18" s="84" t="s">
        <v>187</v>
      </c>
      <c r="D18" s="82"/>
      <c r="E18" s="71"/>
      <c r="F18" s="82"/>
      <c r="G18" s="82"/>
      <c r="H18" s="72"/>
      <c r="I18" s="72"/>
      <c r="J18" s="72"/>
      <c r="K18" s="72"/>
      <c r="L18" s="42"/>
      <c r="M18" s="43">
        <f t="shared" si="0"/>
        <v>0</v>
      </c>
    </row>
    <row r="19" spans="2:13">
      <c r="B19" s="81">
        <v>10</v>
      </c>
      <c r="C19" s="84" t="s">
        <v>188</v>
      </c>
      <c r="D19" s="82"/>
      <c r="E19" s="71"/>
      <c r="F19" s="82"/>
      <c r="G19" s="82"/>
      <c r="H19" s="72"/>
      <c r="I19" s="72"/>
      <c r="J19" s="72"/>
      <c r="K19" s="72"/>
      <c r="L19" s="42"/>
      <c r="M19" s="43">
        <f t="shared" si="0"/>
        <v>0</v>
      </c>
    </row>
    <row r="20" spans="2:13">
      <c r="B20" s="81">
        <v>11</v>
      </c>
      <c r="C20" s="84" t="s">
        <v>189</v>
      </c>
      <c r="D20" s="82"/>
      <c r="E20" s="71"/>
      <c r="F20" s="82"/>
      <c r="G20" s="82"/>
      <c r="H20" s="72"/>
      <c r="I20" s="72"/>
      <c r="J20" s="72"/>
      <c r="K20" s="72"/>
      <c r="L20" s="42"/>
      <c r="M20" s="43">
        <f t="shared" si="0"/>
        <v>0</v>
      </c>
    </row>
    <row r="21" spans="2:13">
      <c r="B21" s="81">
        <v>12</v>
      </c>
      <c r="C21" s="84" t="s">
        <v>190</v>
      </c>
      <c r="D21" s="82"/>
      <c r="E21" s="71"/>
      <c r="F21" s="82"/>
      <c r="G21" s="82"/>
      <c r="H21" s="72"/>
      <c r="I21" s="72"/>
      <c r="J21" s="72"/>
      <c r="K21" s="72"/>
      <c r="L21" s="42"/>
      <c r="M21" s="43">
        <f t="shared" si="0"/>
        <v>0</v>
      </c>
    </row>
    <row r="22" spans="2:13">
      <c r="B22" s="81">
        <v>13</v>
      </c>
      <c r="C22" s="84" t="s">
        <v>191</v>
      </c>
      <c r="D22" s="82"/>
      <c r="E22" s="71"/>
      <c r="F22" s="82"/>
      <c r="G22" s="82"/>
      <c r="H22" s="72"/>
      <c r="I22" s="72"/>
      <c r="J22" s="72"/>
      <c r="K22" s="72"/>
      <c r="L22" s="42"/>
      <c r="M22" s="43">
        <f t="shared" si="0"/>
        <v>0</v>
      </c>
    </row>
    <row r="23" spans="2:13">
      <c r="B23" s="81">
        <v>14</v>
      </c>
      <c r="C23" s="82" t="s">
        <v>169</v>
      </c>
      <c r="D23" s="82" t="s">
        <v>67</v>
      </c>
      <c r="E23" s="82"/>
      <c r="F23" s="82"/>
      <c r="G23" s="82"/>
      <c r="H23" s="72"/>
      <c r="I23" s="72"/>
      <c r="J23" s="72"/>
      <c r="K23" s="72"/>
      <c r="L23" s="42"/>
      <c r="M23" s="43">
        <f t="shared" si="0"/>
        <v>0</v>
      </c>
    </row>
    <row r="24" spans="2:13">
      <c r="B24" s="81">
        <v>15</v>
      </c>
      <c r="C24" s="82" t="s">
        <v>170</v>
      </c>
      <c r="D24" s="82" t="s">
        <v>68</v>
      </c>
      <c r="E24" s="82"/>
      <c r="F24" s="82"/>
      <c r="G24" s="82"/>
      <c r="H24" s="72"/>
      <c r="I24" s="72"/>
      <c r="J24" s="72"/>
      <c r="K24" s="72"/>
      <c r="L24" s="42"/>
      <c r="M24" s="43">
        <f t="shared" si="0"/>
        <v>0</v>
      </c>
    </row>
    <row r="25" spans="2:13">
      <c r="B25" s="81">
        <v>16</v>
      </c>
      <c r="C25" s="82" t="s">
        <v>171</v>
      </c>
      <c r="D25" s="82" t="s">
        <v>69</v>
      </c>
      <c r="E25" s="82"/>
      <c r="F25" s="82"/>
      <c r="G25" s="82"/>
      <c r="H25" s="72"/>
      <c r="I25" s="72"/>
      <c r="J25" s="72"/>
      <c r="K25" s="72"/>
      <c r="L25" s="42"/>
      <c r="M25" s="43">
        <f t="shared" si="0"/>
        <v>0</v>
      </c>
    </row>
    <row r="26" spans="2:13">
      <c r="B26" s="81">
        <v>17</v>
      </c>
      <c r="C26" s="82" t="s">
        <v>172</v>
      </c>
      <c r="D26" s="82" t="s">
        <v>75</v>
      </c>
      <c r="E26" s="82"/>
      <c r="F26" s="82"/>
      <c r="G26" s="82"/>
      <c r="H26" s="72"/>
      <c r="I26" s="72"/>
      <c r="J26" s="72"/>
      <c r="K26" s="72"/>
      <c r="L26" s="42"/>
      <c r="M26" s="43">
        <f t="shared" si="0"/>
        <v>0</v>
      </c>
    </row>
    <row r="27" spans="2:13">
      <c r="B27" s="81">
        <v>19</v>
      </c>
      <c r="C27" s="82" t="s">
        <v>192</v>
      </c>
      <c r="D27" s="82"/>
      <c r="E27" s="82"/>
      <c r="F27" s="82"/>
      <c r="G27" s="82"/>
      <c r="H27" s="72"/>
      <c r="I27" s="72"/>
      <c r="J27" s="72"/>
      <c r="K27" s="72"/>
      <c r="L27" s="42"/>
      <c r="M27" s="43">
        <f t="shared" si="0"/>
        <v>0</v>
      </c>
    </row>
    <row r="28" spans="2:13">
      <c r="B28" s="81">
        <v>20</v>
      </c>
      <c r="C28" s="82" t="s">
        <v>173</v>
      </c>
      <c r="D28" s="82" t="s">
        <v>70</v>
      </c>
      <c r="E28" s="82"/>
      <c r="F28" s="82"/>
      <c r="G28" s="82"/>
      <c r="H28" s="72"/>
      <c r="I28" s="72"/>
      <c r="J28" s="72"/>
      <c r="K28" s="72"/>
      <c r="L28" s="42"/>
      <c r="M28" s="43">
        <f t="shared" si="0"/>
        <v>0</v>
      </c>
    </row>
    <row r="29" spans="2:13">
      <c r="B29" s="81">
        <v>21</v>
      </c>
      <c r="C29" s="82" t="s">
        <v>174</v>
      </c>
      <c r="D29" s="82" t="s">
        <v>76</v>
      </c>
      <c r="E29" s="82"/>
      <c r="F29" s="82"/>
      <c r="G29" s="82"/>
      <c r="H29" s="72"/>
      <c r="I29" s="72"/>
      <c r="J29" s="72"/>
      <c r="K29" s="72"/>
      <c r="L29" s="42"/>
      <c r="M29" s="43">
        <f t="shared" si="0"/>
        <v>0</v>
      </c>
    </row>
    <row r="30" spans="2:13">
      <c r="B30" s="81">
        <v>22</v>
      </c>
      <c r="C30" s="82" t="s">
        <v>175</v>
      </c>
      <c r="D30" s="82" t="s">
        <v>65</v>
      </c>
      <c r="E30" s="82"/>
      <c r="F30" s="82"/>
      <c r="G30" s="82"/>
      <c r="H30" s="72"/>
      <c r="I30" s="72"/>
      <c r="J30" s="72"/>
      <c r="K30" s="72"/>
      <c r="L30" s="42"/>
      <c r="M30" s="43">
        <f t="shared" si="0"/>
        <v>0</v>
      </c>
    </row>
    <row r="31" spans="2:13">
      <c r="B31" s="81">
        <v>23</v>
      </c>
      <c r="C31" s="82" t="s">
        <v>176</v>
      </c>
      <c r="D31" s="82" t="s">
        <v>71</v>
      </c>
      <c r="E31" s="82"/>
      <c r="F31" s="82"/>
      <c r="G31" s="82"/>
      <c r="H31" s="72"/>
      <c r="I31" s="72"/>
      <c r="J31" s="72"/>
      <c r="K31" s="72"/>
      <c r="L31" s="42"/>
      <c r="M31" s="43">
        <f t="shared" si="0"/>
        <v>0</v>
      </c>
    </row>
    <row r="32" spans="2:13">
      <c r="B32" s="81">
        <v>24</v>
      </c>
      <c r="C32" s="84" t="s">
        <v>179</v>
      </c>
      <c r="D32" s="84" t="s">
        <v>72</v>
      </c>
      <c r="E32" s="84"/>
      <c r="F32" s="84"/>
      <c r="G32" s="84"/>
      <c r="H32" s="72"/>
      <c r="I32" s="72"/>
      <c r="J32" s="72"/>
      <c r="K32" s="72"/>
      <c r="L32" s="42"/>
      <c r="M32" s="43">
        <f t="shared" si="0"/>
        <v>0</v>
      </c>
    </row>
    <row r="33" spans="2:13">
      <c r="B33" s="81">
        <v>25</v>
      </c>
      <c r="C33" s="84" t="s">
        <v>48</v>
      </c>
      <c r="D33" s="92"/>
      <c r="E33" s="92"/>
      <c r="F33" s="84"/>
      <c r="G33" s="84"/>
      <c r="H33" s="74"/>
      <c r="I33" s="74"/>
      <c r="J33" s="74"/>
      <c r="K33" s="74"/>
      <c r="L33" s="67"/>
      <c r="M33" s="43">
        <f t="shared" si="0"/>
        <v>0</v>
      </c>
    </row>
    <row r="34" spans="2:13">
      <c r="B34" s="81">
        <v>26</v>
      </c>
      <c r="C34" s="82" t="s">
        <v>17</v>
      </c>
      <c r="D34" s="92"/>
      <c r="E34" s="92"/>
      <c r="F34" s="82"/>
      <c r="G34" s="82"/>
      <c r="H34" s="74"/>
      <c r="I34" s="74"/>
      <c r="J34" s="74"/>
      <c r="K34" s="74"/>
      <c r="L34" s="67"/>
      <c r="M34" s="43">
        <f t="shared" si="0"/>
        <v>0</v>
      </c>
    </row>
    <row r="35" spans="2:13">
      <c r="B35" s="81">
        <v>27</v>
      </c>
      <c r="C35" s="82" t="s">
        <v>177</v>
      </c>
      <c r="D35" s="84" t="s">
        <v>73</v>
      </c>
      <c r="E35" s="82"/>
      <c r="F35" s="82"/>
      <c r="G35" s="82"/>
      <c r="H35" s="72"/>
      <c r="I35" s="72"/>
      <c r="J35" s="72"/>
      <c r="K35" s="72"/>
      <c r="L35" s="42"/>
      <c r="M35" s="43">
        <f t="shared" si="0"/>
        <v>0</v>
      </c>
    </row>
    <row r="36" spans="2:13">
      <c r="B36" s="81">
        <v>29</v>
      </c>
      <c r="C36" s="82" t="s">
        <v>93</v>
      </c>
      <c r="D36" s="84"/>
      <c r="E36" s="82"/>
      <c r="F36" s="82"/>
      <c r="G36" s="82"/>
      <c r="H36" s="72"/>
      <c r="I36" s="72"/>
      <c r="J36" s="72"/>
      <c r="K36" s="72"/>
      <c r="L36" s="42"/>
      <c r="M36" s="43">
        <f t="shared" si="0"/>
        <v>0</v>
      </c>
    </row>
    <row r="37" spans="2:13">
      <c r="B37" s="81">
        <v>30</v>
      </c>
      <c r="C37" s="82" t="s">
        <v>94</v>
      </c>
      <c r="D37" s="84"/>
      <c r="E37" s="82"/>
      <c r="F37" s="82"/>
      <c r="G37" s="82"/>
      <c r="H37" s="72"/>
      <c r="I37" s="72"/>
      <c r="J37" s="72"/>
      <c r="K37" s="72"/>
      <c r="L37" s="42"/>
      <c r="M37" s="43">
        <f t="shared" si="0"/>
        <v>0</v>
      </c>
    </row>
    <row r="38" spans="2:13">
      <c r="B38" s="81">
        <v>31</v>
      </c>
      <c r="C38" s="82" t="s">
        <v>95</v>
      </c>
      <c r="D38" s="84"/>
      <c r="E38" s="82"/>
      <c r="F38" s="82"/>
      <c r="G38" s="82"/>
      <c r="H38" s="72"/>
      <c r="I38" s="72"/>
      <c r="J38" s="72"/>
      <c r="K38" s="72"/>
      <c r="L38" s="42"/>
      <c r="M38" s="43">
        <f t="shared" si="0"/>
        <v>0</v>
      </c>
    </row>
    <row r="39" spans="2:13">
      <c r="B39" s="81">
        <v>32</v>
      </c>
      <c r="C39" s="82" t="s">
        <v>180</v>
      </c>
      <c r="D39" s="82" t="s">
        <v>65</v>
      </c>
      <c r="E39" s="82"/>
      <c r="F39" s="82"/>
      <c r="G39" s="82"/>
      <c r="H39" s="72"/>
      <c r="I39" s="72"/>
      <c r="J39" s="72"/>
      <c r="K39" s="72"/>
      <c r="L39" s="42"/>
      <c r="M39" s="43">
        <f t="shared" si="0"/>
        <v>0</v>
      </c>
    </row>
    <row r="40" spans="2:13">
      <c r="B40" s="81">
        <v>33</v>
      </c>
      <c r="C40" s="82" t="s">
        <v>181</v>
      </c>
      <c r="D40" s="82" t="s">
        <v>77</v>
      </c>
      <c r="E40" s="82"/>
      <c r="F40" s="82"/>
      <c r="G40" s="82"/>
      <c r="H40" s="72"/>
      <c r="I40" s="72"/>
      <c r="J40" s="72"/>
      <c r="K40" s="72"/>
      <c r="L40" s="42"/>
      <c r="M40" s="43">
        <f t="shared" si="0"/>
        <v>0</v>
      </c>
    </row>
    <row r="41" spans="2:13">
      <c r="B41" s="81">
        <v>34</v>
      </c>
      <c r="C41" s="82" t="s">
        <v>182</v>
      </c>
      <c r="D41" s="82" t="s">
        <v>78</v>
      </c>
      <c r="E41" s="82"/>
      <c r="F41" s="82"/>
      <c r="G41" s="82"/>
      <c r="H41" s="74"/>
      <c r="I41" s="74"/>
      <c r="J41" s="74"/>
      <c r="K41" s="74"/>
      <c r="L41" s="67"/>
      <c r="M41" s="43">
        <f t="shared" si="0"/>
        <v>0</v>
      </c>
    </row>
    <row r="42" spans="2:13">
      <c r="B42" s="81">
        <v>35</v>
      </c>
      <c r="C42" s="82" t="s">
        <v>183</v>
      </c>
      <c r="D42" s="82" t="s">
        <v>79</v>
      </c>
      <c r="E42" s="82"/>
      <c r="F42" s="82"/>
      <c r="G42" s="82"/>
      <c r="H42" s="93"/>
      <c r="I42" s="93"/>
      <c r="J42" s="93"/>
      <c r="K42" s="93"/>
      <c r="L42" s="42"/>
      <c r="M42" s="43">
        <f t="shared" si="0"/>
        <v>0</v>
      </c>
    </row>
    <row r="43" spans="2:13">
      <c r="B43" s="81">
        <v>36</v>
      </c>
      <c r="C43" s="82" t="s">
        <v>184</v>
      </c>
      <c r="D43" s="82" t="s">
        <v>80</v>
      </c>
      <c r="E43" s="82"/>
      <c r="F43" s="82"/>
      <c r="G43" s="82"/>
      <c r="H43" s="93"/>
      <c r="I43" s="93"/>
      <c r="J43" s="93"/>
      <c r="K43" s="93"/>
      <c r="L43" s="42"/>
      <c r="M43" s="43">
        <f t="shared" si="0"/>
        <v>0</v>
      </c>
    </row>
    <row r="44" spans="2:13">
      <c r="B44" s="81">
        <v>37</v>
      </c>
      <c r="C44" s="82" t="s">
        <v>185</v>
      </c>
      <c r="D44" s="84" t="s">
        <v>81</v>
      </c>
      <c r="E44" s="82"/>
      <c r="F44" s="82"/>
      <c r="G44" s="82"/>
      <c r="H44" s="72"/>
      <c r="I44" s="72"/>
      <c r="J44" s="72"/>
      <c r="K44" s="72"/>
      <c r="L44" s="42"/>
      <c r="M44" s="43">
        <f t="shared" si="0"/>
        <v>0</v>
      </c>
    </row>
    <row r="45" spans="2:13">
      <c r="B45" s="81">
        <v>38</v>
      </c>
      <c r="C45" s="82" t="s">
        <v>186</v>
      </c>
      <c r="D45" s="84" t="s">
        <v>82</v>
      </c>
      <c r="E45" s="82"/>
      <c r="F45" s="82"/>
      <c r="G45" s="82"/>
      <c r="H45" s="93"/>
      <c r="I45" s="93"/>
      <c r="J45" s="93"/>
      <c r="K45" s="93"/>
      <c r="L45" s="42"/>
      <c r="M45" s="43">
        <f t="shared" si="0"/>
        <v>0</v>
      </c>
    </row>
    <row r="46" spans="2:13">
      <c r="B46" s="81">
        <v>39</v>
      </c>
      <c r="C46" s="82" t="s">
        <v>240</v>
      </c>
      <c r="D46" s="82"/>
      <c r="E46" s="82"/>
      <c r="F46" s="82"/>
      <c r="G46" s="82"/>
      <c r="H46" s="72"/>
      <c r="I46" s="72"/>
      <c r="J46" s="72"/>
      <c r="K46" s="72"/>
      <c r="L46" s="42"/>
      <c r="M46" s="43">
        <f t="shared" si="0"/>
        <v>0</v>
      </c>
    </row>
    <row r="47" spans="2:13">
      <c r="B47" s="81">
        <v>40</v>
      </c>
      <c r="C47" s="82" t="s">
        <v>178</v>
      </c>
      <c r="D47" s="82" t="s">
        <v>74</v>
      </c>
      <c r="E47" s="82"/>
      <c r="F47" s="82"/>
      <c r="G47" s="82"/>
      <c r="H47" s="72"/>
      <c r="I47" s="72"/>
      <c r="J47" s="72"/>
      <c r="K47" s="72"/>
      <c r="L47" s="42"/>
      <c r="M47" s="43">
        <f t="shared" si="0"/>
        <v>0</v>
      </c>
    </row>
    <row r="48" spans="2:13" s="9" customFormat="1">
      <c r="B48" s="81">
        <v>41</v>
      </c>
      <c r="C48" s="82" t="s">
        <v>100</v>
      </c>
      <c r="D48" s="82"/>
      <c r="E48" s="82"/>
      <c r="F48" s="82"/>
      <c r="G48" s="82"/>
      <c r="H48" s="72"/>
      <c r="I48" s="72"/>
      <c r="J48" s="72"/>
      <c r="K48" s="72"/>
      <c r="L48" s="94"/>
      <c r="M48" s="43">
        <f>SUM(G48:L48)</f>
        <v>0</v>
      </c>
    </row>
    <row r="49" spans="2:19" ht="23.25" thickBot="1">
      <c r="B49" s="365" t="s">
        <v>1</v>
      </c>
      <c r="C49" s="366"/>
      <c r="D49" s="122"/>
      <c r="E49" s="122"/>
      <c r="F49" s="122"/>
      <c r="G49" s="85">
        <f>SUM(G10:G48)</f>
        <v>0</v>
      </c>
      <c r="H49" s="85">
        <f>SUM(H10:H48)</f>
        <v>0</v>
      </c>
      <c r="I49" s="85">
        <f t="shared" ref="I49:K49" si="1">SUM(I10:I48)</f>
        <v>0</v>
      </c>
      <c r="J49" s="85">
        <f t="shared" si="1"/>
        <v>0</v>
      </c>
      <c r="K49" s="85">
        <f t="shared" si="1"/>
        <v>0</v>
      </c>
      <c r="L49" s="85">
        <f>SUM(L10:L48)</f>
        <v>0</v>
      </c>
      <c r="M49" s="95">
        <f>SUM(M10:M48)</f>
        <v>0</v>
      </c>
    </row>
    <row r="50" spans="2:19" ht="29.25" customHeight="1" thickTop="1">
      <c r="C50" s="377"/>
      <c r="D50" s="377"/>
      <c r="E50" s="377"/>
      <c r="F50" s="377"/>
      <c r="G50" s="377"/>
      <c r="H50" s="377"/>
      <c r="I50" s="14"/>
      <c r="J50" s="123"/>
      <c r="K50" s="137"/>
    </row>
    <row r="51" spans="2:19" ht="29.25" customHeight="1" thickBot="1">
      <c r="B51" s="5"/>
      <c r="C51" s="5"/>
      <c r="D51" s="7"/>
      <c r="E51" s="7"/>
      <c r="F51" s="7"/>
      <c r="G51" s="7"/>
      <c r="H51" s="5"/>
      <c r="I51" s="5"/>
      <c r="J51" s="5"/>
      <c r="K51" s="5"/>
      <c r="L51" s="5"/>
      <c r="M51" s="5"/>
      <c r="N51" s="3"/>
      <c r="O51" s="3"/>
      <c r="P51" s="3"/>
      <c r="Q51" s="3"/>
      <c r="R51" s="3"/>
      <c r="S51" s="3"/>
    </row>
    <row r="52" spans="2:19" ht="29.25" customHeight="1" thickTop="1">
      <c r="B52" s="217" t="s">
        <v>198</v>
      </c>
      <c r="C52" s="217"/>
      <c r="D52" s="133" t="s">
        <v>199</v>
      </c>
      <c r="E52" s="217" t="s">
        <v>200</v>
      </c>
      <c r="F52" s="217"/>
      <c r="G52" s="217"/>
      <c r="H52" s="133" t="s">
        <v>202</v>
      </c>
      <c r="I52" s="217" t="s">
        <v>201</v>
      </c>
      <c r="J52" s="217"/>
      <c r="K52" s="217"/>
      <c r="L52" s="369" t="s">
        <v>204</v>
      </c>
      <c r="M52" s="369"/>
      <c r="N52" s="10"/>
      <c r="O52" s="10"/>
      <c r="P52" s="10"/>
      <c r="Q52" s="10"/>
      <c r="R52" s="10"/>
      <c r="S52" s="10"/>
    </row>
    <row r="53" spans="2:19" ht="29.25" customHeight="1" thickBot="1">
      <c r="B53" s="228" t="s">
        <v>203</v>
      </c>
      <c r="C53" s="228"/>
      <c r="D53" s="132" t="s">
        <v>203</v>
      </c>
      <c r="E53" s="228" t="s">
        <v>203</v>
      </c>
      <c r="F53" s="228"/>
      <c r="G53" s="228"/>
      <c r="H53" s="132" t="s">
        <v>203</v>
      </c>
      <c r="I53" s="228" t="s">
        <v>203</v>
      </c>
      <c r="J53" s="228"/>
      <c r="K53" s="228"/>
      <c r="L53" s="228" t="s">
        <v>203</v>
      </c>
      <c r="M53" s="228"/>
      <c r="N53" s="11"/>
      <c r="O53" s="11"/>
      <c r="P53" s="11"/>
      <c r="Q53" s="11"/>
      <c r="R53" s="11"/>
      <c r="S53" s="11"/>
    </row>
    <row r="54" spans="2:19" ht="29.25" customHeight="1" thickTop="1"/>
  </sheetData>
  <sheetProtection formatCells="0" formatColumns="0" formatRows="0" insertColumns="0" insertRows="0" insertHyperlinks="0" deleteColumns="0" deleteRows="0" sort="0" autoFilter="0" pivotTables="0"/>
  <mergeCells count="23">
    <mergeCell ref="B52:C52"/>
    <mergeCell ref="B53:C53"/>
    <mergeCell ref="B49:C49"/>
    <mergeCell ref="C50:H50"/>
    <mergeCell ref="B5:M5"/>
    <mergeCell ref="L7:M7"/>
    <mergeCell ref="B8:B9"/>
    <mergeCell ref="C8:C9"/>
    <mergeCell ref="M8:M9"/>
    <mergeCell ref="D2:M3"/>
    <mergeCell ref="B2:C2"/>
    <mergeCell ref="B3:C3"/>
    <mergeCell ref="D4:M4"/>
    <mergeCell ref="B4:C4"/>
    <mergeCell ref="D8:F8"/>
    <mergeCell ref="H8:I8"/>
    <mergeCell ref="L52:M52"/>
    <mergeCell ref="L53:M53"/>
    <mergeCell ref="J8:L8"/>
    <mergeCell ref="E52:G52"/>
    <mergeCell ref="E53:G53"/>
    <mergeCell ref="I52:K52"/>
    <mergeCell ref="I53:K53"/>
  </mergeCells>
  <printOptions horizontalCentered="1" verticalCentered="1"/>
  <pageMargins left="0" right="0" top="0" bottom="0" header="0.31496062992125984" footer="0.31496062992125984"/>
  <pageSetup paperSize="9" scale="4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D4:M21"/>
  <sheetViews>
    <sheetView rightToLeft="1" workbookViewId="0">
      <selection activeCell="D7" sqref="D7:F7"/>
    </sheetView>
  </sheetViews>
  <sheetFormatPr defaultRowHeight="16.5"/>
  <cols>
    <col min="4" max="4" width="18.875" customWidth="1"/>
    <col min="5" max="5" width="19.125" customWidth="1"/>
    <col min="6" max="6" width="12.125" customWidth="1"/>
    <col min="7" max="7" width="16.125" customWidth="1"/>
    <col min="8" max="8" width="19.5" customWidth="1"/>
    <col min="9" max="9" width="20.875" customWidth="1"/>
    <col min="10" max="10" width="12.375" customWidth="1"/>
    <col min="12" max="12" width="23.75" customWidth="1"/>
    <col min="13" max="13" width="17.25" customWidth="1"/>
  </cols>
  <sheetData>
    <row r="4" spans="4:13" ht="17.25" thickBot="1"/>
    <row r="5" spans="4:13" ht="45" customHeight="1">
      <c r="D5" s="387" t="s">
        <v>119</v>
      </c>
      <c r="E5" s="388"/>
      <c r="F5" s="388"/>
      <c r="G5" s="391" t="s">
        <v>121</v>
      </c>
      <c r="H5" s="391"/>
      <c r="I5" s="391"/>
      <c r="J5" s="391"/>
      <c r="K5" s="391"/>
      <c r="L5" s="391"/>
      <c r="M5" s="201"/>
    </row>
    <row r="6" spans="4:13" ht="25.5" customHeight="1" thickBot="1">
      <c r="D6" s="389" t="s">
        <v>120</v>
      </c>
      <c r="E6" s="390"/>
      <c r="F6" s="390"/>
      <c r="G6" s="331"/>
      <c r="H6" s="331"/>
      <c r="I6" s="331"/>
      <c r="J6" s="331"/>
      <c r="K6" s="331"/>
      <c r="L6" s="331"/>
      <c r="M6" s="209"/>
    </row>
    <row r="7" spans="4:13" ht="34.5" customHeight="1" thickBot="1">
      <c r="D7" s="278" t="s">
        <v>281</v>
      </c>
      <c r="E7" s="279"/>
      <c r="F7" s="279"/>
      <c r="G7" s="99"/>
      <c r="H7" s="213" t="s">
        <v>103</v>
      </c>
      <c r="I7" s="213"/>
      <c r="J7" s="213"/>
      <c r="K7" s="213"/>
      <c r="L7" s="213"/>
      <c r="M7" s="214"/>
    </row>
    <row r="8" spans="4:13" ht="46.5" customHeight="1" thickBot="1">
      <c r="D8" s="189" t="s">
        <v>210</v>
      </c>
      <c r="E8" s="190"/>
      <c r="F8" s="190"/>
      <c r="G8" s="190"/>
      <c r="H8" s="190"/>
      <c r="I8" s="190"/>
      <c r="J8" s="190"/>
      <c r="K8" s="190"/>
      <c r="L8" s="190"/>
      <c r="M8" s="191"/>
    </row>
    <row r="9" spans="4:13" ht="34.5" customHeight="1" thickBot="1">
      <c r="D9" s="36"/>
      <c r="E9" s="37"/>
      <c r="F9" s="37"/>
      <c r="G9" s="37"/>
      <c r="H9" s="37"/>
      <c r="I9" s="37"/>
      <c r="J9" s="37"/>
      <c r="K9" s="194" t="s">
        <v>0</v>
      </c>
      <c r="L9" s="194"/>
      <c r="M9" s="195"/>
    </row>
    <row r="10" spans="4:13" ht="22.5" customHeight="1" thickTop="1">
      <c r="D10" s="303" t="s">
        <v>105</v>
      </c>
      <c r="E10" s="395"/>
      <c r="F10" s="398" t="s">
        <v>116</v>
      </c>
      <c r="G10" s="398"/>
      <c r="H10" s="386" t="s">
        <v>6</v>
      </c>
      <c r="I10" s="386" t="s">
        <v>96</v>
      </c>
      <c r="J10" s="386" t="s">
        <v>84</v>
      </c>
      <c r="K10" s="386"/>
      <c r="L10" s="386"/>
      <c r="M10" s="394"/>
    </row>
    <row r="11" spans="4:13">
      <c r="D11" s="396"/>
      <c r="E11" s="397"/>
      <c r="F11" s="399"/>
      <c r="G11" s="399"/>
      <c r="H11" s="257"/>
      <c r="I11" s="257"/>
      <c r="J11" s="40" t="s">
        <v>45</v>
      </c>
      <c r="K11" s="40" t="s">
        <v>54</v>
      </c>
      <c r="L11" s="97" t="s">
        <v>237</v>
      </c>
      <c r="M11" s="41" t="s">
        <v>1</v>
      </c>
    </row>
    <row r="12" spans="4:13">
      <c r="D12" s="400"/>
      <c r="E12" s="401"/>
      <c r="F12" s="257" t="s">
        <v>194</v>
      </c>
      <c r="G12" s="257"/>
      <c r="H12" s="40"/>
      <c r="I12" s="40"/>
      <c r="J12" s="40"/>
      <c r="K12" s="40"/>
      <c r="L12" s="97"/>
      <c r="M12" s="41">
        <f>SUM(J12:L12)</f>
        <v>0</v>
      </c>
    </row>
    <row r="13" spans="4:13">
      <c r="D13" s="400"/>
      <c r="E13" s="401"/>
      <c r="F13" s="257" t="s">
        <v>214</v>
      </c>
      <c r="G13" s="257"/>
      <c r="H13" s="116"/>
      <c r="I13" s="116"/>
      <c r="J13" s="116"/>
      <c r="K13" s="116"/>
      <c r="L13" s="117"/>
      <c r="M13" s="41">
        <f>SUM(J13:L13)</f>
        <v>0</v>
      </c>
    </row>
    <row r="14" spans="4:13">
      <c r="D14" s="402"/>
      <c r="E14" s="403"/>
      <c r="F14" s="257" t="s">
        <v>195</v>
      </c>
      <c r="G14" s="257"/>
      <c r="H14" s="40"/>
      <c r="I14" s="40"/>
      <c r="J14" s="40"/>
      <c r="K14" s="40"/>
      <c r="L14" s="97"/>
      <c r="M14" s="41">
        <f t="shared" ref="M14:M15" si="0">SUM(J14:L14)</f>
        <v>0</v>
      </c>
    </row>
    <row r="15" spans="4:13">
      <c r="D15" s="402"/>
      <c r="E15" s="403"/>
      <c r="F15" s="257" t="s">
        <v>196</v>
      </c>
      <c r="G15" s="257"/>
      <c r="H15" s="40"/>
      <c r="I15" s="40"/>
      <c r="J15" s="40"/>
      <c r="K15" s="40"/>
      <c r="L15" s="97"/>
      <c r="M15" s="41">
        <f t="shared" si="0"/>
        <v>0</v>
      </c>
    </row>
    <row r="16" spans="4:13" ht="24" customHeight="1" thickBot="1">
      <c r="D16" s="392" t="s">
        <v>3</v>
      </c>
      <c r="E16" s="393"/>
      <c r="F16" s="393"/>
      <c r="G16" s="393"/>
      <c r="H16" s="393"/>
      <c r="I16" s="98"/>
      <c r="J16" s="86">
        <f>SUM(J12:J15)</f>
        <v>0</v>
      </c>
      <c r="K16" s="86">
        <f t="shared" ref="K16:L16" si="1">SUM(K12:K15)</f>
        <v>0</v>
      </c>
      <c r="L16" s="86">
        <f t="shared" si="1"/>
        <v>0</v>
      </c>
      <c r="M16" s="87">
        <f>L16+K16+J16</f>
        <v>0</v>
      </c>
    </row>
    <row r="17" spans="4:13" ht="17.25" thickTop="1"/>
    <row r="18" spans="4:13" ht="17.25" thickBot="1">
      <c r="M18" s="6"/>
    </row>
    <row r="19" spans="4:13" ht="27.75" customHeight="1" thickTop="1">
      <c r="D19" s="133" t="s">
        <v>198</v>
      </c>
      <c r="E19" s="133" t="s">
        <v>199</v>
      </c>
      <c r="F19" s="217" t="s">
        <v>200</v>
      </c>
      <c r="G19" s="217"/>
      <c r="H19" s="133" t="s">
        <v>202</v>
      </c>
      <c r="I19" s="218" t="s">
        <v>201</v>
      </c>
      <c r="J19" s="219"/>
      <c r="K19" s="220"/>
      <c r="L19" s="218" t="s">
        <v>204</v>
      </c>
      <c r="M19" s="220"/>
    </row>
    <row r="20" spans="4:13" ht="26.25" customHeight="1" thickBot="1">
      <c r="D20" s="132" t="s">
        <v>203</v>
      </c>
      <c r="E20" s="132" t="s">
        <v>203</v>
      </c>
      <c r="F20" s="228" t="s">
        <v>203</v>
      </c>
      <c r="G20" s="228"/>
      <c r="H20" s="132" t="s">
        <v>203</v>
      </c>
      <c r="I20" s="231" t="s">
        <v>203</v>
      </c>
      <c r="J20" s="232"/>
      <c r="K20" s="233"/>
      <c r="L20" s="231" t="s">
        <v>203</v>
      </c>
      <c r="M20" s="233"/>
    </row>
    <row r="21" spans="4:13" ht="22.5" thickTop="1">
      <c r="E21" s="12"/>
      <c r="F21" s="12"/>
      <c r="G21" s="12"/>
      <c r="H21" s="12"/>
      <c r="I21" s="12"/>
      <c r="J21" s="12"/>
      <c r="K21" s="12"/>
      <c r="L21" s="12"/>
    </row>
  </sheetData>
  <mergeCells count="27">
    <mergeCell ref="F19:G19"/>
    <mergeCell ref="F20:G20"/>
    <mergeCell ref="D16:H16"/>
    <mergeCell ref="K9:M9"/>
    <mergeCell ref="H10:H11"/>
    <mergeCell ref="J10:M10"/>
    <mergeCell ref="D10:E11"/>
    <mergeCell ref="F10:G11"/>
    <mergeCell ref="D12:E12"/>
    <mergeCell ref="F12:G12"/>
    <mergeCell ref="D14:E14"/>
    <mergeCell ref="F14:G14"/>
    <mergeCell ref="D15:E15"/>
    <mergeCell ref="F15:G15"/>
    <mergeCell ref="F13:G13"/>
    <mergeCell ref="D13:E13"/>
    <mergeCell ref="D8:M8"/>
    <mergeCell ref="D5:F5"/>
    <mergeCell ref="D6:F6"/>
    <mergeCell ref="D7:F7"/>
    <mergeCell ref="H7:M7"/>
    <mergeCell ref="G5:M6"/>
    <mergeCell ref="L19:M19"/>
    <mergeCell ref="L20:M20"/>
    <mergeCell ref="I19:K19"/>
    <mergeCell ref="I20:K20"/>
    <mergeCell ref="I10:I11"/>
  </mergeCells>
  <printOptions horizontalCentered="1" verticalCentered="1"/>
  <pageMargins left="0" right="0" top="0" bottom="0" header="0.31496062992125984" footer="0.31496062992125984"/>
  <pageSetup paperSize="9" scale="87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" operator="equal" id="{48E6AA43-D1CD-432D-B497-52A2F6617391}">
            <xm:f>روكش!$P$9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2" operator="equal" id="{3DD74EDC-AEDF-438E-A971-D703802C0281}">
            <xm:f>'برنامه '!$G$32:$I$32+'برنامه '!$I$23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M16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J44"/>
  <sheetViews>
    <sheetView rightToLeft="1" topLeftCell="C1" workbookViewId="0">
      <selection activeCell="C1" sqref="C1:J1"/>
    </sheetView>
  </sheetViews>
  <sheetFormatPr defaultRowHeight="12.75"/>
  <cols>
    <col min="1" max="1" width="30" style="150" customWidth="1"/>
    <col min="2" max="2" width="29.5" style="150" customWidth="1"/>
    <col min="3" max="3" width="17.375" style="150" customWidth="1"/>
    <col min="4" max="4" width="13.625" style="150" customWidth="1"/>
    <col min="5" max="6" width="9" style="150"/>
    <col min="7" max="7" width="20.375" style="150" customWidth="1"/>
    <col min="8" max="8" width="9.625" style="150" customWidth="1"/>
    <col min="9" max="9" width="9" style="150" customWidth="1"/>
    <col min="10" max="10" width="15.625" style="150" customWidth="1"/>
    <col min="11" max="16384" width="9" style="150"/>
  </cols>
  <sheetData>
    <row r="1" spans="1:10" ht="18.75" thickTop="1">
      <c r="A1" s="415" t="s">
        <v>119</v>
      </c>
      <c r="B1" s="416"/>
      <c r="C1" s="357" t="s">
        <v>121</v>
      </c>
      <c r="D1" s="357"/>
      <c r="E1" s="357"/>
      <c r="F1" s="357"/>
      <c r="G1" s="357"/>
      <c r="H1" s="357"/>
      <c r="I1" s="357"/>
      <c r="J1" s="412"/>
    </row>
    <row r="2" spans="1:10" ht="27.75" customHeight="1">
      <c r="A2" s="423" t="s">
        <v>120</v>
      </c>
      <c r="B2" s="424"/>
      <c r="C2" s="424"/>
      <c r="D2" s="424"/>
      <c r="E2" s="424"/>
      <c r="F2" s="424"/>
      <c r="G2" s="424"/>
      <c r="H2" s="424"/>
      <c r="I2" s="424"/>
      <c r="J2" s="425"/>
    </row>
    <row r="3" spans="1:10" s="151" customFormat="1" ht="21.75" customHeight="1">
      <c r="A3" s="426" t="s">
        <v>269</v>
      </c>
      <c r="B3" s="427"/>
      <c r="C3" s="413" t="s">
        <v>104</v>
      </c>
      <c r="D3" s="413"/>
      <c r="E3" s="413"/>
      <c r="F3" s="413"/>
      <c r="G3" s="413"/>
      <c r="H3" s="413"/>
      <c r="I3" s="413"/>
      <c r="J3" s="414"/>
    </row>
    <row r="4" spans="1:10" ht="40.5" customHeight="1">
      <c r="A4" s="417" t="s">
        <v>118</v>
      </c>
      <c r="B4" s="418"/>
      <c r="C4" s="418"/>
      <c r="D4" s="418"/>
      <c r="E4" s="418"/>
      <c r="F4" s="418"/>
      <c r="G4" s="418"/>
      <c r="H4" s="418"/>
      <c r="I4" s="418"/>
      <c r="J4" s="419"/>
    </row>
    <row r="5" spans="1:10" ht="23.25" customHeight="1" thickBot="1">
      <c r="A5" s="420" t="s">
        <v>0</v>
      </c>
      <c r="B5" s="421"/>
      <c r="C5" s="421"/>
      <c r="D5" s="421"/>
      <c r="E5" s="421"/>
      <c r="F5" s="421"/>
      <c r="G5" s="421"/>
      <c r="H5" s="421"/>
      <c r="I5" s="421"/>
      <c r="J5" s="422"/>
    </row>
    <row r="6" spans="1:10" ht="13.5" thickTop="1"/>
    <row r="7" spans="1:10" ht="13.5" thickBot="1"/>
    <row r="8" spans="1:10" ht="13.5" thickTop="1">
      <c r="A8" s="404" t="s">
        <v>255</v>
      </c>
      <c r="B8" s="406" t="s">
        <v>256</v>
      </c>
      <c r="C8" s="406" t="s">
        <v>257</v>
      </c>
      <c r="D8" s="406" t="s">
        <v>258</v>
      </c>
      <c r="E8" s="406"/>
      <c r="F8" s="406" t="s">
        <v>276</v>
      </c>
      <c r="G8" s="406"/>
      <c r="H8" s="406"/>
      <c r="I8" s="406"/>
      <c r="J8" s="177" t="s">
        <v>259</v>
      </c>
    </row>
    <row r="9" spans="1:10">
      <c r="A9" s="405"/>
      <c r="B9" s="407"/>
      <c r="C9" s="407"/>
      <c r="D9" s="152" t="s">
        <v>260</v>
      </c>
      <c r="E9" s="152" t="s">
        <v>261</v>
      </c>
      <c r="F9" s="152" t="s">
        <v>262</v>
      </c>
      <c r="G9" s="152" t="s">
        <v>263</v>
      </c>
      <c r="H9" s="152" t="s">
        <v>145</v>
      </c>
      <c r="I9" s="152" t="s">
        <v>2</v>
      </c>
      <c r="J9" s="178"/>
    </row>
    <row r="10" spans="1:10">
      <c r="A10" s="153"/>
      <c r="B10" s="154"/>
      <c r="C10" s="154"/>
      <c r="D10" s="154"/>
      <c r="E10" s="154"/>
      <c r="F10" s="155"/>
      <c r="G10" s="155"/>
      <c r="H10" s="155"/>
      <c r="I10" s="155"/>
      <c r="J10" s="156"/>
    </row>
    <row r="11" spans="1:10">
      <c r="A11" s="157">
        <v>1602001000</v>
      </c>
      <c r="B11" s="154" t="s">
        <v>264</v>
      </c>
      <c r="C11" s="158"/>
      <c r="D11" s="155" t="s">
        <v>11</v>
      </c>
      <c r="E11" s="154"/>
      <c r="F11" s="155"/>
      <c r="G11" s="155"/>
      <c r="H11" s="155"/>
      <c r="I11" s="155"/>
      <c r="J11" s="156"/>
    </row>
    <row r="12" spans="1:10">
      <c r="A12" s="159">
        <v>1602001019</v>
      </c>
      <c r="B12" s="160" t="s">
        <v>265</v>
      </c>
      <c r="C12" s="154"/>
      <c r="D12" s="155" t="s">
        <v>11</v>
      </c>
      <c r="E12" s="154"/>
      <c r="F12" s="155"/>
      <c r="G12" s="155"/>
      <c r="H12" s="155"/>
      <c r="I12" s="155">
        <f>SUM(F12:H12)</f>
        <v>0</v>
      </c>
      <c r="J12" s="156" t="e">
        <f>I12/E12</f>
        <v>#DIV/0!</v>
      </c>
    </row>
    <row r="13" spans="1:10">
      <c r="A13" s="159">
        <v>1602001030</v>
      </c>
      <c r="B13" s="160" t="s">
        <v>266</v>
      </c>
      <c r="C13" s="154"/>
      <c r="D13" s="155" t="s">
        <v>11</v>
      </c>
      <c r="E13" s="154"/>
      <c r="F13" s="155"/>
      <c r="G13" s="155"/>
      <c r="H13" s="155"/>
      <c r="I13" s="155">
        <f>SUM(F13:H13)</f>
        <v>0</v>
      </c>
      <c r="J13" s="156" t="e">
        <f>I13/E13</f>
        <v>#DIV/0!</v>
      </c>
    </row>
    <row r="14" spans="1:10">
      <c r="A14" s="408" t="s">
        <v>1</v>
      </c>
      <c r="B14" s="409"/>
      <c r="C14" s="409"/>
      <c r="D14" s="409"/>
      <c r="E14" s="409"/>
      <c r="F14" s="161">
        <f>SUM(F12:F13)</f>
        <v>0</v>
      </c>
      <c r="G14" s="161">
        <f>SUM(G12:G13)</f>
        <v>0</v>
      </c>
      <c r="H14" s="161">
        <f>SUM(H12:H13)</f>
        <v>0</v>
      </c>
      <c r="I14" s="161">
        <f t="shared" ref="I14:I16" si="0">SUM(F14:H14)</f>
        <v>0</v>
      </c>
      <c r="J14" s="162"/>
    </row>
    <row r="15" spans="1:10">
      <c r="A15" s="157">
        <v>1602005000</v>
      </c>
      <c r="B15" s="154" t="s">
        <v>267</v>
      </c>
      <c r="C15" s="154"/>
      <c r="D15" s="155" t="s">
        <v>213</v>
      </c>
      <c r="E15" s="154"/>
      <c r="F15" s="155"/>
      <c r="G15" s="155"/>
      <c r="H15" s="155"/>
      <c r="I15" s="155"/>
      <c r="J15" s="156" t="e">
        <f>I15/E15</f>
        <v>#DIV/0!</v>
      </c>
    </row>
    <row r="16" spans="1:10">
      <c r="A16" s="159">
        <v>1602005008</v>
      </c>
      <c r="B16" s="160" t="s">
        <v>268</v>
      </c>
      <c r="C16" s="154"/>
      <c r="D16" s="163" t="s">
        <v>213</v>
      </c>
      <c r="E16" s="154"/>
      <c r="F16" s="155"/>
      <c r="G16" s="155"/>
      <c r="H16" s="155"/>
      <c r="I16" s="155">
        <f t="shared" si="0"/>
        <v>0</v>
      </c>
      <c r="J16" s="156" t="e">
        <f>I16/E16</f>
        <v>#DIV/0!</v>
      </c>
    </row>
    <row r="17" spans="1:10">
      <c r="A17" s="408" t="s">
        <v>1</v>
      </c>
      <c r="B17" s="409"/>
      <c r="C17" s="409"/>
      <c r="D17" s="409"/>
      <c r="E17" s="409"/>
      <c r="F17" s="161">
        <f>F16</f>
        <v>0</v>
      </c>
      <c r="G17" s="161">
        <f t="shared" ref="G17:H17" si="1">G16</f>
        <v>0</v>
      </c>
      <c r="H17" s="161">
        <f t="shared" si="1"/>
        <v>0</v>
      </c>
      <c r="I17" s="161">
        <f>I16</f>
        <v>0</v>
      </c>
      <c r="J17" s="162"/>
    </row>
    <row r="18" spans="1:10" s="174" customFormat="1">
      <c r="A18" s="168">
        <v>1803005000</v>
      </c>
      <c r="B18" s="169" t="s">
        <v>219</v>
      </c>
      <c r="C18" s="170"/>
      <c r="D18" s="171" t="s">
        <v>197</v>
      </c>
      <c r="E18" s="172"/>
      <c r="F18" s="172"/>
      <c r="G18" s="172"/>
      <c r="H18" s="172"/>
      <c r="I18" s="172"/>
      <c r="J18" s="173"/>
    </row>
    <row r="19" spans="1:10" s="174" customFormat="1">
      <c r="A19" s="175">
        <v>1803005003</v>
      </c>
      <c r="B19" s="176" t="s">
        <v>270</v>
      </c>
      <c r="C19" s="170"/>
      <c r="D19" s="171" t="s">
        <v>197</v>
      </c>
      <c r="E19" s="172"/>
      <c r="F19" s="172"/>
      <c r="G19" s="172"/>
      <c r="H19" s="172"/>
      <c r="I19" s="172">
        <f>SUM(F19:H19)</f>
        <v>0</v>
      </c>
      <c r="J19" s="173" t="e">
        <f>I19/E19</f>
        <v>#DIV/0!</v>
      </c>
    </row>
    <row r="20" spans="1:10">
      <c r="A20" s="408" t="s">
        <v>1</v>
      </c>
      <c r="B20" s="409"/>
      <c r="C20" s="409"/>
      <c r="D20" s="409"/>
      <c r="E20" s="409"/>
      <c r="F20" s="161">
        <f>F19</f>
        <v>0</v>
      </c>
      <c r="G20" s="161">
        <f t="shared" ref="G20:H20" si="2">G19</f>
        <v>0</v>
      </c>
      <c r="H20" s="161">
        <f t="shared" si="2"/>
        <v>0</v>
      </c>
      <c r="I20" s="161">
        <f>I19</f>
        <v>0</v>
      </c>
      <c r="J20" s="162"/>
    </row>
    <row r="21" spans="1:10" s="174" customFormat="1">
      <c r="A21" s="168">
        <v>1803002000</v>
      </c>
      <c r="B21" s="169" t="s">
        <v>271</v>
      </c>
      <c r="C21" s="170"/>
      <c r="D21" s="171" t="s">
        <v>197</v>
      </c>
      <c r="E21" s="172"/>
      <c r="F21" s="172"/>
      <c r="G21" s="172"/>
      <c r="H21" s="172"/>
      <c r="I21" s="172"/>
      <c r="J21" s="173"/>
    </row>
    <row r="22" spans="1:10" s="174" customFormat="1">
      <c r="A22" s="175">
        <v>1803002002</v>
      </c>
      <c r="B22" s="176" t="s">
        <v>270</v>
      </c>
      <c r="C22" s="170"/>
      <c r="D22" s="171" t="s">
        <v>197</v>
      </c>
      <c r="E22" s="172"/>
      <c r="F22" s="172"/>
      <c r="G22" s="172"/>
      <c r="H22" s="172"/>
      <c r="I22" s="172">
        <f>SUM(F22:H22)</f>
        <v>0</v>
      </c>
      <c r="J22" s="173" t="e">
        <f>I22/E22</f>
        <v>#DIV/0!</v>
      </c>
    </row>
    <row r="23" spans="1:10">
      <c r="A23" s="408" t="s">
        <v>1</v>
      </c>
      <c r="B23" s="409"/>
      <c r="C23" s="409"/>
      <c r="D23" s="409"/>
      <c r="E23" s="409"/>
      <c r="F23" s="161">
        <f>F22</f>
        <v>0</v>
      </c>
      <c r="G23" s="161">
        <f t="shared" ref="G23:H23" si="3">G22</f>
        <v>0</v>
      </c>
      <c r="H23" s="161">
        <f t="shared" si="3"/>
        <v>0</v>
      </c>
      <c r="I23" s="161">
        <f>I22</f>
        <v>0</v>
      </c>
      <c r="J23" s="162"/>
    </row>
    <row r="24" spans="1:10" s="174" customFormat="1">
      <c r="A24" s="168">
        <v>1803001000</v>
      </c>
      <c r="B24" s="169" t="s">
        <v>272</v>
      </c>
      <c r="C24" s="170"/>
      <c r="D24" s="171" t="s">
        <v>197</v>
      </c>
      <c r="E24" s="172"/>
      <c r="F24" s="172"/>
      <c r="G24" s="172"/>
      <c r="H24" s="172"/>
      <c r="I24" s="172"/>
      <c r="J24" s="173"/>
    </row>
    <row r="25" spans="1:10" s="174" customFormat="1">
      <c r="A25" s="175">
        <v>1803001002</v>
      </c>
      <c r="B25" s="176" t="s">
        <v>270</v>
      </c>
      <c r="C25" s="170"/>
      <c r="D25" s="171" t="s">
        <v>197</v>
      </c>
      <c r="E25" s="172"/>
      <c r="F25" s="172"/>
      <c r="G25" s="172"/>
      <c r="H25" s="172"/>
      <c r="I25" s="172">
        <f>SUM(F25:H25)</f>
        <v>0</v>
      </c>
      <c r="J25" s="173" t="e">
        <f>I25/E25</f>
        <v>#DIV/0!</v>
      </c>
    </row>
    <row r="26" spans="1:10">
      <c r="A26" s="408" t="s">
        <v>1</v>
      </c>
      <c r="B26" s="409"/>
      <c r="C26" s="409"/>
      <c r="D26" s="409"/>
      <c r="E26" s="409"/>
      <c r="F26" s="161">
        <f>F25</f>
        <v>0</v>
      </c>
      <c r="G26" s="161">
        <f t="shared" ref="G26:H26" si="4">G25</f>
        <v>0</v>
      </c>
      <c r="H26" s="161">
        <f t="shared" si="4"/>
        <v>0</v>
      </c>
      <c r="I26" s="161">
        <f>I25</f>
        <v>0</v>
      </c>
      <c r="J26" s="162" t="e">
        <f>I26/E26</f>
        <v>#DIV/0!</v>
      </c>
    </row>
    <row r="27" spans="1:10" ht="13.5" thickBot="1">
      <c r="A27" s="410" t="s">
        <v>148</v>
      </c>
      <c r="B27" s="411"/>
      <c r="C27" s="411"/>
      <c r="D27" s="411"/>
      <c r="E27" s="411"/>
      <c r="F27" s="164">
        <f>F14+F17+F20+F23+F26</f>
        <v>0</v>
      </c>
      <c r="G27" s="164">
        <f t="shared" ref="G27:H27" si="5">G14+G17+G20+G23+G26</f>
        <v>0</v>
      </c>
      <c r="H27" s="164">
        <f t="shared" si="5"/>
        <v>0</v>
      </c>
      <c r="I27" s="164">
        <f>I14+I17+I20+I23+I26</f>
        <v>0</v>
      </c>
      <c r="J27" s="165"/>
    </row>
    <row r="28" spans="1:10" ht="14.25" thickTop="1" thickBot="1">
      <c r="J28" s="166"/>
    </row>
    <row r="29" spans="1:10" ht="31.5" customHeight="1" thickTop="1">
      <c r="A29" s="133" t="s">
        <v>198</v>
      </c>
      <c r="B29" s="133" t="s">
        <v>199</v>
      </c>
      <c r="C29" s="217" t="s">
        <v>200</v>
      </c>
      <c r="D29" s="217"/>
      <c r="E29" s="217" t="s">
        <v>202</v>
      </c>
      <c r="F29" s="217"/>
      <c r="G29" s="133" t="s">
        <v>201</v>
      </c>
      <c r="H29" s="369" t="s">
        <v>238</v>
      </c>
      <c r="I29" s="369"/>
      <c r="J29" s="179" t="s">
        <v>204</v>
      </c>
    </row>
    <row r="30" spans="1:10" ht="24.75" customHeight="1" thickBot="1">
      <c r="A30" s="132" t="s">
        <v>203</v>
      </c>
      <c r="B30" s="132" t="s">
        <v>203</v>
      </c>
      <c r="C30" s="228" t="s">
        <v>203</v>
      </c>
      <c r="D30" s="228"/>
      <c r="E30" s="228" t="s">
        <v>203</v>
      </c>
      <c r="F30" s="228"/>
      <c r="G30" s="132" t="s">
        <v>203</v>
      </c>
      <c r="H30" s="228" t="s">
        <v>203</v>
      </c>
      <c r="I30" s="228"/>
      <c r="J30" s="132" t="s">
        <v>203</v>
      </c>
    </row>
    <row r="31" spans="1:10" ht="13.5" thickTop="1">
      <c r="C31" s="167"/>
      <c r="D31" s="167"/>
      <c r="E31" s="167"/>
      <c r="F31" s="167"/>
      <c r="G31" s="167"/>
      <c r="H31" s="167"/>
      <c r="I31" s="166"/>
      <c r="J31" s="166"/>
    </row>
    <row r="32" spans="1:10">
      <c r="C32" s="167"/>
      <c r="D32" s="167"/>
      <c r="E32" s="167"/>
      <c r="F32" s="167"/>
      <c r="G32" s="167"/>
      <c r="H32" s="167"/>
      <c r="I32" s="166"/>
      <c r="J32" s="166"/>
    </row>
    <row r="33" spans="3:10">
      <c r="C33" s="167"/>
      <c r="D33" s="167"/>
      <c r="E33" s="167"/>
      <c r="F33" s="167"/>
      <c r="G33" s="167"/>
      <c r="H33" s="167"/>
      <c r="I33" s="166"/>
      <c r="J33" s="166"/>
    </row>
    <row r="34" spans="3:10">
      <c r="C34" s="167"/>
      <c r="D34" s="167"/>
      <c r="E34" s="167"/>
      <c r="F34" s="167"/>
      <c r="G34" s="167"/>
      <c r="H34" s="167"/>
      <c r="I34" s="166"/>
      <c r="J34" s="166"/>
    </row>
    <row r="35" spans="3:10">
      <c r="C35" s="167"/>
      <c r="D35" s="167"/>
      <c r="E35" s="167"/>
      <c r="F35" s="167"/>
      <c r="G35" s="167"/>
      <c r="H35" s="167"/>
      <c r="I35" s="166"/>
      <c r="J35" s="166"/>
    </row>
    <row r="36" spans="3:10">
      <c r="C36" s="167"/>
      <c r="D36" s="167"/>
      <c r="E36" s="167"/>
      <c r="F36" s="167"/>
      <c r="G36" s="167"/>
      <c r="H36" s="167"/>
      <c r="I36" s="166"/>
      <c r="J36" s="166"/>
    </row>
    <row r="37" spans="3:10">
      <c r="C37" s="167"/>
      <c r="D37" s="167"/>
      <c r="E37" s="167"/>
      <c r="F37" s="167"/>
      <c r="G37" s="167"/>
      <c r="H37" s="167"/>
      <c r="I37" s="166"/>
      <c r="J37" s="166"/>
    </row>
    <row r="38" spans="3:10">
      <c r="C38" s="167"/>
      <c r="D38" s="167"/>
      <c r="E38" s="167"/>
      <c r="F38" s="167"/>
      <c r="G38" s="167"/>
      <c r="H38" s="167"/>
      <c r="I38" s="166"/>
      <c r="J38" s="166"/>
    </row>
    <row r="39" spans="3:10">
      <c r="C39" s="167"/>
      <c r="D39" s="167"/>
      <c r="E39" s="167"/>
      <c r="F39" s="167"/>
      <c r="G39" s="167"/>
      <c r="H39" s="167"/>
      <c r="I39" s="166"/>
      <c r="J39" s="166"/>
    </row>
    <row r="40" spans="3:10">
      <c r="C40" s="167"/>
      <c r="D40" s="167"/>
      <c r="E40" s="167"/>
      <c r="F40" s="167"/>
      <c r="G40" s="167"/>
      <c r="H40" s="167"/>
      <c r="I40" s="166"/>
    </row>
    <row r="41" spans="3:10">
      <c r="C41" s="167"/>
      <c r="D41" s="167"/>
      <c r="E41" s="167"/>
      <c r="F41" s="167"/>
      <c r="G41" s="167"/>
      <c r="H41" s="167"/>
      <c r="I41" s="166"/>
    </row>
    <row r="42" spans="3:10">
      <c r="C42" s="167"/>
      <c r="D42" s="167"/>
      <c r="E42" s="167"/>
      <c r="F42" s="167"/>
      <c r="G42" s="167"/>
      <c r="H42" s="167"/>
      <c r="I42" s="166"/>
    </row>
    <row r="43" spans="3:10">
      <c r="C43" s="167"/>
      <c r="D43" s="167"/>
      <c r="E43" s="167"/>
      <c r="F43" s="167"/>
      <c r="G43" s="167"/>
      <c r="H43" s="167"/>
      <c r="I43" s="166"/>
    </row>
    <row r="44" spans="3:10">
      <c r="C44" s="167"/>
      <c r="D44" s="167"/>
      <c r="E44" s="167"/>
      <c r="F44" s="167"/>
      <c r="G44" s="167"/>
      <c r="H44" s="167"/>
      <c r="I44" s="166"/>
    </row>
  </sheetData>
  <mergeCells count="24">
    <mergeCell ref="H29:I29"/>
    <mergeCell ref="H30:I30"/>
    <mergeCell ref="A17:E17"/>
    <mergeCell ref="A20:E20"/>
    <mergeCell ref="A23:E23"/>
    <mergeCell ref="C29:D29"/>
    <mergeCell ref="C1:J1"/>
    <mergeCell ref="C3:J3"/>
    <mergeCell ref="A1:B1"/>
    <mergeCell ref="A4:J4"/>
    <mergeCell ref="A5:J5"/>
    <mergeCell ref="A2:J2"/>
    <mergeCell ref="A3:B3"/>
    <mergeCell ref="A14:E14"/>
    <mergeCell ref="A26:E26"/>
    <mergeCell ref="A27:E27"/>
    <mergeCell ref="C30:D30"/>
    <mergeCell ref="E29:F29"/>
    <mergeCell ref="E30:F30"/>
    <mergeCell ref="A8:A9"/>
    <mergeCell ref="B8:B9"/>
    <mergeCell ref="C8:C9"/>
    <mergeCell ref="D8:E8"/>
    <mergeCell ref="F8:I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B1:M38"/>
  <sheetViews>
    <sheetView rightToLeft="1" tabSelected="1" workbookViewId="0">
      <selection activeCell="C34" sqref="C34"/>
    </sheetView>
  </sheetViews>
  <sheetFormatPr defaultColWidth="9" defaultRowHeight="12.75"/>
  <cols>
    <col min="1" max="1" width="7.75" style="22" customWidth="1"/>
    <col min="2" max="2" width="35.75" style="22" customWidth="1"/>
    <col min="3" max="3" width="23" style="22" customWidth="1"/>
    <col min="4" max="6" width="12.75" style="22" customWidth="1"/>
    <col min="7" max="9" width="15.375" style="22" customWidth="1"/>
    <col min="10" max="12" width="12.75" style="22" customWidth="1"/>
    <col min="13" max="13" width="32.125" style="22" customWidth="1"/>
    <col min="14" max="16384" width="9" style="22"/>
  </cols>
  <sheetData>
    <row r="1" spans="2:13" ht="30" customHeight="1" thickBot="1"/>
    <row r="2" spans="2:13" ht="69.75" customHeight="1">
      <c r="B2" s="273" t="s">
        <v>212</v>
      </c>
      <c r="C2" s="195"/>
      <c r="D2" s="456" t="s">
        <v>121</v>
      </c>
      <c r="E2" s="456"/>
      <c r="F2" s="456"/>
      <c r="G2" s="456"/>
      <c r="H2" s="456"/>
      <c r="I2" s="456"/>
      <c r="J2" s="456"/>
      <c r="K2" s="456"/>
      <c r="L2" s="457"/>
    </row>
    <row r="3" spans="2:13" ht="70.5" customHeight="1" thickBot="1">
      <c r="B3" s="454" t="s">
        <v>122</v>
      </c>
      <c r="C3" s="269"/>
      <c r="D3" s="458"/>
      <c r="E3" s="458"/>
      <c r="F3" s="458"/>
      <c r="G3" s="458"/>
      <c r="H3" s="458"/>
      <c r="I3" s="458"/>
      <c r="J3" s="458"/>
      <c r="K3" s="458"/>
      <c r="L3" s="459"/>
    </row>
    <row r="4" spans="2:13" ht="45" customHeight="1" thickBot="1">
      <c r="B4" s="210" t="s">
        <v>278</v>
      </c>
      <c r="C4" s="455"/>
      <c r="D4" s="460" t="s">
        <v>239</v>
      </c>
      <c r="E4" s="460"/>
      <c r="F4" s="460"/>
      <c r="G4" s="460"/>
      <c r="H4" s="460"/>
      <c r="I4" s="460"/>
      <c r="J4" s="460"/>
      <c r="K4" s="460"/>
      <c r="L4" s="461"/>
    </row>
    <row r="5" spans="2:13" ht="45" customHeight="1" thickBot="1">
      <c r="B5" s="335" t="s">
        <v>97</v>
      </c>
      <c r="C5" s="462"/>
      <c r="D5" s="462"/>
      <c r="E5" s="462"/>
      <c r="F5" s="462"/>
      <c r="G5" s="462"/>
      <c r="H5" s="462"/>
      <c r="I5" s="462"/>
      <c r="J5" s="462"/>
      <c r="K5" s="462"/>
      <c r="L5" s="336"/>
    </row>
    <row r="6" spans="2:13" ht="44.25" customHeight="1" thickBot="1">
      <c r="B6" s="101"/>
      <c r="C6" s="102"/>
      <c r="D6" s="102"/>
      <c r="E6" s="102"/>
      <c r="F6" s="102"/>
      <c r="G6" s="102"/>
      <c r="H6" s="102"/>
      <c r="I6" s="102"/>
      <c r="J6" s="102"/>
      <c r="K6" s="102"/>
      <c r="L6" s="102"/>
    </row>
    <row r="7" spans="2:13" ht="26.25" thickTop="1">
      <c r="B7" s="448" t="s">
        <v>282</v>
      </c>
      <c r="C7" s="449"/>
      <c r="D7" s="449"/>
      <c r="E7" s="449"/>
      <c r="F7" s="449"/>
      <c r="G7" s="449"/>
      <c r="H7" s="449"/>
      <c r="I7" s="449"/>
      <c r="J7" s="449"/>
      <c r="K7" s="449"/>
      <c r="L7" s="450"/>
      <c r="M7" s="100" t="s">
        <v>117</v>
      </c>
    </row>
    <row r="8" spans="2:13">
      <c r="B8" s="440" t="s">
        <v>5</v>
      </c>
      <c r="C8" s="441" t="s">
        <v>10</v>
      </c>
      <c r="D8" s="441"/>
      <c r="E8" s="441"/>
      <c r="F8" s="441"/>
      <c r="G8" s="441"/>
      <c r="H8" s="441"/>
      <c r="I8" s="441"/>
      <c r="J8" s="441"/>
      <c r="K8" s="441"/>
      <c r="L8" s="442"/>
    </row>
    <row r="9" spans="2:13" ht="38.25">
      <c r="B9" s="440"/>
      <c r="C9" s="80" t="s">
        <v>8</v>
      </c>
      <c r="D9" s="80" t="s">
        <v>9</v>
      </c>
      <c r="E9" s="80" t="s">
        <v>42</v>
      </c>
      <c r="F9" s="80" t="s">
        <v>98</v>
      </c>
      <c r="G9" s="80" t="s">
        <v>49</v>
      </c>
      <c r="H9" s="80" t="s">
        <v>50</v>
      </c>
      <c r="I9" s="120" t="s">
        <v>226</v>
      </c>
      <c r="J9" s="80" t="s">
        <v>2</v>
      </c>
      <c r="K9" s="80" t="s">
        <v>99</v>
      </c>
      <c r="L9" s="103" t="s">
        <v>4</v>
      </c>
    </row>
    <row r="10" spans="2:13">
      <c r="B10" s="104" t="s">
        <v>11</v>
      </c>
      <c r="C10" s="105"/>
      <c r="D10" s="105"/>
      <c r="E10" s="105"/>
      <c r="F10" s="105"/>
      <c r="G10" s="105"/>
      <c r="H10" s="105"/>
      <c r="I10" s="105"/>
      <c r="J10" s="105">
        <f>SUM(C10:I10)</f>
        <v>0</v>
      </c>
      <c r="K10" s="105"/>
      <c r="L10" s="106">
        <f>SUM(J10:K10)</f>
        <v>0</v>
      </c>
    </row>
    <row r="11" spans="2:13">
      <c r="B11" s="451" t="s">
        <v>283</v>
      </c>
      <c r="C11" s="452"/>
      <c r="D11" s="452"/>
      <c r="E11" s="452"/>
      <c r="F11" s="452"/>
      <c r="G11" s="452"/>
      <c r="H11" s="452"/>
      <c r="I11" s="452"/>
      <c r="J11" s="452"/>
      <c r="K11" s="452"/>
      <c r="L11" s="453"/>
    </row>
    <row r="12" spans="2:13">
      <c r="B12" s="440" t="s">
        <v>5</v>
      </c>
      <c r="C12" s="441" t="s">
        <v>10</v>
      </c>
      <c r="D12" s="441"/>
      <c r="E12" s="441"/>
      <c r="F12" s="441"/>
      <c r="G12" s="441"/>
      <c r="H12" s="441"/>
      <c r="I12" s="441"/>
      <c r="J12" s="441"/>
      <c r="K12" s="441"/>
      <c r="L12" s="442"/>
    </row>
    <row r="13" spans="2:13" ht="38.25">
      <c r="B13" s="440"/>
      <c r="C13" s="80" t="s">
        <v>8</v>
      </c>
      <c r="D13" s="80" t="s">
        <v>9</v>
      </c>
      <c r="E13" s="80" t="s">
        <v>42</v>
      </c>
      <c r="F13" s="80" t="s">
        <v>98</v>
      </c>
      <c r="G13" s="80" t="s">
        <v>49</v>
      </c>
      <c r="H13" s="80" t="s">
        <v>50</v>
      </c>
      <c r="I13" s="120" t="s">
        <v>226</v>
      </c>
      <c r="J13" s="80" t="s">
        <v>2</v>
      </c>
      <c r="K13" s="80" t="s">
        <v>99</v>
      </c>
      <c r="L13" s="103" t="s">
        <v>4</v>
      </c>
    </row>
    <row r="14" spans="2:13">
      <c r="B14" s="104" t="s">
        <v>52</v>
      </c>
      <c r="C14" s="107"/>
      <c r="D14" s="107"/>
      <c r="E14" s="107"/>
      <c r="F14" s="107"/>
      <c r="G14" s="107"/>
      <c r="H14" s="107"/>
      <c r="I14" s="107"/>
      <c r="J14" s="105">
        <f>SUM(C14:H14)</f>
        <v>0</v>
      </c>
      <c r="K14" s="105"/>
      <c r="L14" s="106">
        <f>SUM(J14:K14)</f>
        <v>0</v>
      </c>
    </row>
    <row r="15" spans="2:13">
      <c r="B15" s="104" t="s">
        <v>12</v>
      </c>
      <c r="C15" s="107"/>
      <c r="D15" s="107"/>
      <c r="E15" s="107"/>
      <c r="F15" s="107"/>
      <c r="G15" s="107"/>
      <c r="H15" s="107"/>
      <c r="I15" s="107"/>
      <c r="J15" s="105">
        <f>SUM(C15:H15)</f>
        <v>0</v>
      </c>
      <c r="K15" s="105"/>
      <c r="L15" s="106">
        <f>SUM(J15:K15)</f>
        <v>0</v>
      </c>
    </row>
    <row r="16" spans="2:13">
      <c r="B16" s="451" t="s">
        <v>284</v>
      </c>
      <c r="C16" s="452"/>
      <c r="D16" s="452"/>
      <c r="E16" s="452"/>
      <c r="F16" s="452"/>
      <c r="G16" s="452"/>
      <c r="H16" s="452"/>
      <c r="I16" s="452"/>
      <c r="J16" s="452"/>
      <c r="K16" s="452"/>
      <c r="L16" s="453"/>
    </row>
    <row r="17" spans="2:13">
      <c r="B17" s="440" t="s">
        <v>5</v>
      </c>
      <c r="C17" s="441" t="s">
        <v>10</v>
      </c>
      <c r="D17" s="441"/>
      <c r="E17" s="441"/>
      <c r="F17" s="441"/>
      <c r="G17" s="441"/>
      <c r="H17" s="441"/>
      <c r="I17" s="441"/>
      <c r="J17" s="441"/>
      <c r="K17" s="441"/>
      <c r="L17" s="442"/>
    </row>
    <row r="18" spans="2:13" ht="38.25">
      <c r="B18" s="440"/>
      <c r="C18" s="80" t="s">
        <v>8</v>
      </c>
      <c r="D18" s="80" t="s">
        <v>9</v>
      </c>
      <c r="E18" s="80" t="s">
        <v>42</v>
      </c>
      <c r="F18" s="80" t="s">
        <v>98</v>
      </c>
      <c r="G18" s="80" t="s">
        <v>49</v>
      </c>
      <c r="H18" s="80" t="s">
        <v>50</v>
      </c>
      <c r="I18" s="120" t="s">
        <v>226</v>
      </c>
      <c r="J18" s="80" t="s">
        <v>2</v>
      </c>
      <c r="K18" s="80" t="s">
        <v>99</v>
      </c>
      <c r="L18" s="103" t="s">
        <v>4</v>
      </c>
    </row>
    <row r="19" spans="2:13" ht="13.5" thickBot="1">
      <c r="B19" s="108" t="s">
        <v>11</v>
      </c>
      <c r="C19" s="181">
        <f t="shared" ref="C19:I19" si="0">C10-C14+C15</f>
        <v>0</v>
      </c>
      <c r="D19" s="181">
        <f t="shared" si="0"/>
        <v>0</v>
      </c>
      <c r="E19" s="181">
        <f t="shared" si="0"/>
        <v>0</v>
      </c>
      <c r="F19" s="181">
        <f t="shared" si="0"/>
        <v>0</v>
      </c>
      <c r="G19" s="181">
        <f t="shared" si="0"/>
        <v>0</v>
      </c>
      <c r="H19" s="181">
        <f t="shared" si="0"/>
        <v>0</v>
      </c>
      <c r="I19" s="181">
        <f t="shared" si="0"/>
        <v>0</v>
      </c>
      <c r="J19" s="109">
        <f>SUM(C19:H19)</f>
        <v>0</v>
      </c>
      <c r="K19" s="109"/>
      <c r="L19" s="110">
        <f>SUM(J19:K19)</f>
        <v>0</v>
      </c>
    </row>
    <row r="20" spans="2:13" ht="14.25" thickTop="1" thickBot="1">
      <c r="B20" s="111"/>
      <c r="C20" s="111"/>
      <c r="D20" s="111"/>
      <c r="E20" s="111"/>
      <c r="F20" s="111"/>
      <c r="G20" s="111"/>
      <c r="H20" s="111"/>
      <c r="I20" s="111"/>
      <c r="J20" s="111"/>
      <c r="K20" s="111"/>
      <c r="L20" s="111"/>
    </row>
    <row r="21" spans="2:13" ht="26.25" thickTop="1">
      <c r="B21" s="448" t="s">
        <v>282</v>
      </c>
      <c r="C21" s="449"/>
      <c r="D21" s="449"/>
      <c r="E21" s="449"/>
      <c r="F21" s="449"/>
      <c r="G21" s="449"/>
      <c r="H21" s="449"/>
      <c r="I21" s="449"/>
      <c r="J21" s="449"/>
      <c r="K21" s="449"/>
      <c r="L21" s="450"/>
      <c r="M21" s="100" t="s">
        <v>117</v>
      </c>
    </row>
    <row r="22" spans="2:13">
      <c r="B22" s="440" t="s">
        <v>5</v>
      </c>
      <c r="C22" s="441" t="s">
        <v>227</v>
      </c>
      <c r="D22" s="441"/>
      <c r="E22" s="441"/>
      <c r="F22" s="441"/>
      <c r="G22" s="441"/>
      <c r="H22" s="441"/>
      <c r="I22" s="441"/>
      <c r="J22" s="441"/>
      <c r="K22" s="441"/>
      <c r="L22" s="442"/>
    </row>
    <row r="23" spans="2:13">
      <c r="B23" s="440"/>
      <c r="C23" s="434" t="s">
        <v>8</v>
      </c>
      <c r="D23" s="435"/>
      <c r="E23" s="139" t="s">
        <v>228</v>
      </c>
      <c r="F23" s="434" t="s">
        <v>229</v>
      </c>
      <c r="G23" s="435"/>
      <c r="H23" s="434" t="s">
        <v>98</v>
      </c>
      <c r="I23" s="436"/>
      <c r="J23" s="436"/>
      <c r="K23" s="435"/>
      <c r="L23" s="121" t="s">
        <v>4</v>
      </c>
    </row>
    <row r="24" spans="2:13">
      <c r="B24" s="104" t="s">
        <v>11</v>
      </c>
      <c r="C24" s="443"/>
      <c r="D24" s="445"/>
      <c r="E24" s="140"/>
      <c r="F24" s="443"/>
      <c r="G24" s="445"/>
      <c r="H24" s="443"/>
      <c r="I24" s="444"/>
      <c r="J24" s="444"/>
      <c r="K24" s="445"/>
      <c r="L24" s="106">
        <f>SUM(C24:K24)</f>
        <v>0</v>
      </c>
    </row>
    <row r="25" spans="2:13">
      <c r="B25" s="451" t="s">
        <v>283</v>
      </c>
      <c r="C25" s="452"/>
      <c r="D25" s="452"/>
      <c r="E25" s="452"/>
      <c r="F25" s="452"/>
      <c r="G25" s="452"/>
      <c r="H25" s="452"/>
      <c r="I25" s="452"/>
      <c r="J25" s="452"/>
      <c r="K25" s="452"/>
      <c r="L25" s="453"/>
    </row>
    <row r="26" spans="2:13">
      <c r="B26" s="440" t="s">
        <v>5</v>
      </c>
      <c r="C26" s="441" t="s">
        <v>227</v>
      </c>
      <c r="D26" s="441"/>
      <c r="E26" s="441"/>
      <c r="F26" s="441"/>
      <c r="G26" s="441"/>
      <c r="H26" s="441"/>
      <c r="I26" s="441"/>
      <c r="J26" s="441"/>
      <c r="K26" s="441"/>
      <c r="L26" s="442"/>
    </row>
    <row r="27" spans="2:13">
      <c r="B27" s="440"/>
      <c r="C27" s="434" t="s">
        <v>8</v>
      </c>
      <c r="D27" s="435"/>
      <c r="E27" s="139" t="s">
        <v>228</v>
      </c>
      <c r="F27" s="434" t="s">
        <v>229</v>
      </c>
      <c r="G27" s="435"/>
      <c r="H27" s="434" t="s">
        <v>98</v>
      </c>
      <c r="I27" s="436"/>
      <c r="J27" s="436"/>
      <c r="K27" s="435"/>
      <c r="L27" s="121" t="s">
        <v>4</v>
      </c>
    </row>
    <row r="28" spans="2:13">
      <c r="B28" s="104" t="s">
        <v>52</v>
      </c>
      <c r="C28" s="446"/>
      <c r="D28" s="447"/>
      <c r="E28" s="141"/>
      <c r="F28" s="446"/>
      <c r="G28" s="447"/>
      <c r="H28" s="443"/>
      <c r="I28" s="444"/>
      <c r="J28" s="444"/>
      <c r="K28" s="445"/>
      <c r="L28" s="106">
        <f>SUM(C28:K28)</f>
        <v>0</v>
      </c>
    </row>
    <row r="29" spans="2:13">
      <c r="B29" s="104" t="s">
        <v>12</v>
      </c>
      <c r="C29" s="446"/>
      <c r="D29" s="447"/>
      <c r="E29" s="141"/>
      <c r="F29" s="446"/>
      <c r="G29" s="447"/>
      <c r="H29" s="443"/>
      <c r="I29" s="444"/>
      <c r="J29" s="444"/>
      <c r="K29" s="445"/>
      <c r="L29" s="106">
        <f>SUM(C29:K29)</f>
        <v>0</v>
      </c>
    </row>
    <row r="30" spans="2:13">
      <c r="B30" s="451" t="s">
        <v>284</v>
      </c>
      <c r="C30" s="452"/>
      <c r="D30" s="452"/>
      <c r="E30" s="452"/>
      <c r="F30" s="452"/>
      <c r="G30" s="452"/>
      <c r="H30" s="452"/>
      <c r="I30" s="452"/>
      <c r="J30" s="452"/>
      <c r="K30" s="452"/>
      <c r="L30" s="453"/>
    </row>
    <row r="31" spans="2:13">
      <c r="B31" s="440" t="s">
        <v>5</v>
      </c>
      <c r="C31" s="441" t="s">
        <v>227</v>
      </c>
      <c r="D31" s="441"/>
      <c r="E31" s="441"/>
      <c r="F31" s="441"/>
      <c r="G31" s="441"/>
      <c r="H31" s="441"/>
      <c r="I31" s="441"/>
      <c r="J31" s="441"/>
      <c r="K31" s="441"/>
      <c r="L31" s="442"/>
    </row>
    <row r="32" spans="2:13">
      <c r="B32" s="440"/>
      <c r="C32" s="434" t="s">
        <v>8</v>
      </c>
      <c r="D32" s="435"/>
      <c r="E32" s="139" t="s">
        <v>228</v>
      </c>
      <c r="F32" s="434" t="s">
        <v>229</v>
      </c>
      <c r="G32" s="435"/>
      <c r="H32" s="434" t="s">
        <v>98</v>
      </c>
      <c r="I32" s="436"/>
      <c r="J32" s="436"/>
      <c r="K32" s="435"/>
      <c r="L32" s="121" t="s">
        <v>4</v>
      </c>
    </row>
    <row r="33" spans="2:12" ht="13.5" thickBot="1">
      <c r="B33" s="108" t="s">
        <v>11</v>
      </c>
      <c r="C33" s="437">
        <f>C24-C28+C29</f>
        <v>0</v>
      </c>
      <c r="D33" s="438"/>
      <c r="E33" s="182">
        <f>E24-E28+E29</f>
        <v>0</v>
      </c>
      <c r="F33" s="437">
        <f>F24-F28+F29</f>
        <v>0</v>
      </c>
      <c r="G33" s="438"/>
      <c r="H33" s="437">
        <f>H24-H28+H29</f>
        <v>0</v>
      </c>
      <c r="I33" s="439"/>
      <c r="J33" s="439"/>
      <c r="K33" s="438"/>
      <c r="L33" s="110">
        <f>SUM(C33:K33)</f>
        <v>0</v>
      </c>
    </row>
    <row r="34" spans="2:12" ht="14.25" thickTop="1" thickBot="1">
      <c r="B34" s="111"/>
      <c r="C34" s="111"/>
      <c r="D34" s="111"/>
      <c r="E34" s="111"/>
      <c r="F34" s="112"/>
      <c r="J34" s="113"/>
      <c r="K34" s="113"/>
      <c r="L34" s="113"/>
    </row>
    <row r="35" spans="2:12" ht="23.25" customHeight="1" thickTop="1">
      <c r="B35" s="142" t="s">
        <v>83</v>
      </c>
      <c r="C35" s="431" t="s">
        <v>58</v>
      </c>
      <c r="D35" s="432"/>
      <c r="E35" s="432"/>
      <c r="F35" s="433"/>
      <c r="G35" s="431" t="s">
        <v>56</v>
      </c>
      <c r="H35" s="432"/>
      <c r="I35" s="432"/>
      <c r="J35" s="432"/>
      <c r="K35" s="432"/>
      <c r="L35" s="433"/>
    </row>
    <row r="36" spans="2:12" ht="25.5" customHeight="1" thickBot="1">
      <c r="B36" s="183" t="s">
        <v>57</v>
      </c>
      <c r="C36" s="428" t="s">
        <v>57</v>
      </c>
      <c r="D36" s="429"/>
      <c r="E36" s="429"/>
      <c r="F36" s="430"/>
      <c r="G36" s="428" t="s">
        <v>57</v>
      </c>
      <c r="H36" s="429"/>
      <c r="I36" s="429"/>
      <c r="J36" s="429"/>
      <c r="K36" s="429"/>
      <c r="L36" s="430"/>
    </row>
    <row r="37" spans="2:12" ht="27" customHeight="1" thickTop="1">
      <c r="E37" s="112"/>
    </row>
    <row r="38" spans="2:12" ht="27" customHeight="1">
      <c r="E38" s="112"/>
    </row>
  </sheetData>
  <sheetProtection formatCells="0" formatColumns="0" formatRows="0" insertColumns="0" insertRows="0" insertHyperlinks="0" deleteColumns="0" deleteRows="0" sort="0" autoFilter="0" pivotTables="0"/>
  <mergeCells count="49">
    <mergeCell ref="B16:L16"/>
    <mergeCell ref="B8:B9"/>
    <mergeCell ref="C8:L8"/>
    <mergeCell ref="B11:L11"/>
    <mergeCell ref="B12:B13"/>
    <mergeCell ref="C12:L12"/>
    <mergeCell ref="B7:L7"/>
    <mergeCell ref="B2:C2"/>
    <mergeCell ref="B3:C3"/>
    <mergeCell ref="B4:C4"/>
    <mergeCell ref="D2:L3"/>
    <mergeCell ref="D4:L4"/>
    <mergeCell ref="B5:L5"/>
    <mergeCell ref="C23:D23"/>
    <mergeCell ref="F23:G23"/>
    <mergeCell ref="H23:K23"/>
    <mergeCell ref="H24:K24"/>
    <mergeCell ref="H27:K27"/>
    <mergeCell ref="B26:B27"/>
    <mergeCell ref="C26:L26"/>
    <mergeCell ref="B30:L30"/>
    <mergeCell ref="B31:B32"/>
    <mergeCell ref="C31:L31"/>
    <mergeCell ref="B17:B18"/>
    <mergeCell ref="C17:L17"/>
    <mergeCell ref="H28:K28"/>
    <mergeCell ref="F28:G28"/>
    <mergeCell ref="F29:G29"/>
    <mergeCell ref="C24:D24"/>
    <mergeCell ref="F24:G24"/>
    <mergeCell ref="F27:G27"/>
    <mergeCell ref="H29:K29"/>
    <mergeCell ref="C27:D27"/>
    <mergeCell ref="C28:D28"/>
    <mergeCell ref="C29:D29"/>
    <mergeCell ref="B21:L21"/>
    <mergeCell ref="B22:B23"/>
    <mergeCell ref="C22:L22"/>
    <mergeCell ref="B25:L25"/>
    <mergeCell ref="C36:F36"/>
    <mergeCell ref="G35:L35"/>
    <mergeCell ref="G36:L36"/>
    <mergeCell ref="C32:D32"/>
    <mergeCell ref="F32:G32"/>
    <mergeCell ref="H32:K32"/>
    <mergeCell ref="C33:D33"/>
    <mergeCell ref="F33:G33"/>
    <mergeCell ref="H33:K33"/>
    <mergeCell ref="C35:F35"/>
  </mergeCells>
  <printOptions horizontalCentered="1" verticalCentered="1"/>
  <pageMargins left="0" right="0" top="0" bottom="0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7</vt:i4>
      </vt:variant>
    </vt:vector>
  </HeadingPairs>
  <TitlesOfParts>
    <vt:vector size="16" baseType="lpstr">
      <vt:lpstr>جلد </vt:lpstr>
      <vt:lpstr>روكش</vt:lpstr>
      <vt:lpstr>برنامه </vt:lpstr>
      <vt:lpstr>حقوق و مزایای مستمر</vt:lpstr>
      <vt:lpstr>سایر هزینه های پرسنلی </vt:lpstr>
      <vt:lpstr>سایر هزینه ها </vt:lpstr>
      <vt:lpstr>تملک </vt:lpstr>
      <vt:lpstr>بودجه ریزی مبتنی بر عملکرد</vt:lpstr>
      <vt:lpstr>اطلاعات نیروی انسانی</vt:lpstr>
      <vt:lpstr>'اطلاعات نیروی انسانی'!Print_Area</vt:lpstr>
      <vt:lpstr>'برنامه '!Print_Area</vt:lpstr>
      <vt:lpstr>'تملک '!Print_Area</vt:lpstr>
      <vt:lpstr>'حقوق و مزایای مستمر'!Print_Area</vt:lpstr>
      <vt:lpstr>روكش!Print_Area</vt:lpstr>
      <vt:lpstr>'سایر هزینه ها '!Print_Area</vt:lpstr>
      <vt:lpstr>'سایر هزینه های پرسنلی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2022-08-15T20:06:32Z</dcterms:modified>
</cp:coreProperties>
</file>